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E6AB35A6-31B2-4DDE-A7BC-A6DCC356B98F}" xr6:coauthVersionLast="47" xr6:coauthVersionMax="47" xr10:uidLastSave="{00000000-0000-0000-0000-000000000000}"/>
  <bookViews>
    <workbookView xWindow="-108" yWindow="-108" windowWidth="23256" windowHeight="12456" tabRatio="850" xr2:uid="{00000000-000D-0000-FFFF-FFFF00000000}"/>
  </bookViews>
  <sheets>
    <sheet name="Balance adicion 1 UT parques" sheetId="3" r:id="rId1"/>
    <sheet name="RESUMEN" sheetId="20" r:id="rId2"/>
    <sheet name="sop insumo TARSO" sheetId="21" r:id="rId3"/>
    <sheet name="sop insumo VALPARAISO" sheetId="22" r:id="rId4"/>
    <sheet name="sop insumo ANGELOPOLIS" sheetId="23" r:id="rId5"/>
    <sheet name="PMA CONSOLIDADO" sheetId="10" state="hidden" r:id="rId6"/>
    <sheet name="PMT CONSOLIDADO" sheetId="11" state="hidden" r:id="rId7"/>
    <sheet name="PAPSO CONSOLIDADO" sheetId="12" state="hidden" r:id="rId8"/>
    <sheet name="INTERVENTORIA CONSOLIDADO" sheetId="13"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_______r" localSheetId="4" hidden="1">{"TAB1",#N/A,TRUE,"GENERAL";"TAB2",#N/A,TRUE,"GENERAL";"TAB3",#N/A,TRUE,"GENERAL";"TAB4",#N/A,TRUE,"GENERAL";"TAB5",#N/A,TRUE,"GENERAL"}</definedName>
    <definedName name="________r" localSheetId="2" hidden="1">{"TAB1",#N/A,TRUE,"GENERAL";"TAB2",#N/A,TRUE,"GENERAL";"TAB3",#N/A,TRUE,"GENERAL";"TAB4",#N/A,TRUE,"GENERAL";"TAB5",#N/A,TRUE,"GENERAL"}</definedName>
    <definedName name="________r" localSheetId="3" hidden="1">{"TAB1",#N/A,TRUE,"GENERAL";"TAB2",#N/A,TRUE,"GENERAL";"TAB3",#N/A,TRUE,"GENERAL";"TAB4",#N/A,TRUE,"GENERAL";"TAB5",#N/A,TRUE,"GENERAL"}</definedName>
    <definedName name="________r" hidden="1">{"TAB1",#N/A,TRUE,"GENERAL";"TAB2",#N/A,TRUE,"GENERAL";"TAB3",#N/A,TRUE,"GENERAL";"TAB4",#N/A,TRUE,"GENERAL";"TAB5",#N/A,TRUE,"GENERAL"}</definedName>
    <definedName name="________r4r" localSheetId="4" hidden="1">{"via1",#N/A,TRUE,"general";"via2",#N/A,TRUE,"general";"via3",#N/A,TRUE,"general"}</definedName>
    <definedName name="________r4r" localSheetId="2" hidden="1">{"via1",#N/A,TRUE,"general";"via2",#N/A,TRUE,"general";"via3",#N/A,TRUE,"general"}</definedName>
    <definedName name="________r4r" localSheetId="3" hidden="1">{"via1",#N/A,TRUE,"general";"via2",#N/A,TRUE,"general";"via3",#N/A,TRUE,"general"}</definedName>
    <definedName name="________r4r" hidden="1">{"via1",#N/A,TRUE,"general";"via2",#N/A,TRUE,"general";"via3",#N/A,TRUE,"general"}</definedName>
    <definedName name="_______a1" localSheetId="4" hidden="1">{"TAB1",#N/A,TRUE,"GENERAL";"TAB2",#N/A,TRUE,"GENERAL";"TAB3",#N/A,TRUE,"GENERAL";"TAB4",#N/A,TRUE,"GENERAL";"TAB5",#N/A,TRUE,"GENERAL"}</definedName>
    <definedName name="_______a1" localSheetId="2" hidden="1">{"TAB1",#N/A,TRUE,"GENERAL";"TAB2",#N/A,TRUE,"GENERAL";"TAB3",#N/A,TRUE,"GENERAL";"TAB4",#N/A,TRUE,"GENERAL";"TAB5",#N/A,TRUE,"GENERAL"}</definedName>
    <definedName name="_______a1" localSheetId="3" hidden="1">{"TAB1",#N/A,TRUE,"GENERAL";"TAB2",#N/A,TRUE,"GENERAL";"TAB3",#N/A,TRUE,"GENERAL";"TAB4",#N/A,TRUE,"GENERAL";"TAB5",#N/A,TRUE,"GENERAL"}</definedName>
    <definedName name="_______a1" hidden="1">{"TAB1",#N/A,TRUE,"GENERAL";"TAB2",#N/A,TRUE,"GENERAL";"TAB3",#N/A,TRUE,"GENERAL";"TAB4",#N/A,TRUE,"GENERAL";"TAB5",#N/A,TRUE,"GENERAL"}</definedName>
    <definedName name="_______a3" localSheetId="4" hidden="1">{"TAB1",#N/A,TRUE,"GENERAL";"TAB2",#N/A,TRUE,"GENERAL";"TAB3",#N/A,TRUE,"GENERAL";"TAB4",#N/A,TRUE,"GENERAL";"TAB5",#N/A,TRUE,"GENERAL"}</definedName>
    <definedName name="_______a3" localSheetId="2" hidden="1">{"TAB1",#N/A,TRUE,"GENERAL";"TAB2",#N/A,TRUE,"GENERAL";"TAB3",#N/A,TRUE,"GENERAL";"TAB4",#N/A,TRUE,"GENERAL";"TAB5",#N/A,TRUE,"GENERAL"}</definedName>
    <definedName name="_______a3" localSheetId="3" hidden="1">{"TAB1",#N/A,TRUE,"GENERAL";"TAB2",#N/A,TRUE,"GENERAL";"TAB3",#N/A,TRUE,"GENERAL";"TAB4",#N/A,TRUE,"GENERAL";"TAB5",#N/A,TRUE,"GENERAL"}</definedName>
    <definedName name="_______a3" hidden="1">{"TAB1",#N/A,TRUE,"GENERAL";"TAB2",#N/A,TRUE,"GENERAL";"TAB3",#N/A,TRUE,"GENERAL";"TAB4",#N/A,TRUE,"GENERAL";"TAB5",#N/A,TRUE,"GENERAL"}</definedName>
    <definedName name="_______a4" localSheetId="4" hidden="1">{"via1",#N/A,TRUE,"general";"via2",#N/A,TRUE,"general";"via3",#N/A,TRUE,"general"}</definedName>
    <definedName name="_______a4" localSheetId="2" hidden="1">{"via1",#N/A,TRUE,"general";"via2",#N/A,TRUE,"general";"via3",#N/A,TRUE,"general"}</definedName>
    <definedName name="_______a4" localSheetId="3" hidden="1">{"via1",#N/A,TRUE,"general";"via2",#N/A,TRUE,"general";"via3",#N/A,TRUE,"general"}</definedName>
    <definedName name="_______a4" hidden="1">{"via1",#N/A,TRUE,"general";"via2",#N/A,TRUE,"general";"via3",#N/A,TRUE,"general"}</definedName>
    <definedName name="_______a5" localSheetId="4" hidden="1">{"TAB1",#N/A,TRUE,"GENERAL";"TAB2",#N/A,TRUE,"GENERAL";"TAB3",#N/A,TRUE,"GENERAL";"TAB4",#N/A,TRUE,"GENERAL";"TAB5",#N/A,TRUE,"GENERAL"}</definedName>
    <definedName name="_______a5" localSheetId="2" hidden="1">{"TAB1",#N/A,TRUE,"GENERAL";"TAB2",#N/A,TRUE,"GENERAL";"TAB3",#N/A,TRUE,"GENERAL";"TAB4",#N/A,TRUE,"GENERAL";"TAB5",#N/A,TRUE,"GENERAL"}</definedName>
    <definedName name="_______a5" localSheetId="3" hidden="1">{"TAB1",#N/A,TRUE,"GENERAL";"TAB2",#N/A,TRUE,"GENERAL";"TAB3",#N/A,TRUE,"GENERAL";"TAB4",#N/A,TRUE,"GENERAL";"TAB5",#N/A,TRUE,"GENERAL"}</definedName>
    <definedName name="_______a5" hidden="1">{"TAB1",#N/A,TRUE,"GENERAL";"TAB2",#N/A,TRUE,"GENERAL";"TAB3",#N/A,TRUE,"GENERAL";"TAB4",#N/A,TRUE,"GENERAL";"TAB5",#N/A,TRUE,"GENERAL"}</definedName>
    <definedName name="_______a6" localSheetId="4" hidden="1">{"TAB1",#N/A,TRUE,"GENERAL";"TAB2",#N/A,TRUE,"GENERAL";"TAB3",#N/A,TRUE,"GENERAL";"TAB4",#N/A,TRUE,"GENERAL";"TAB5",#N/A,TRUE,"GENERAL"}</definedName>
    <definedName name="_______a6" localSheetId="2" hidden="1">{"TAB1",#N/A,TRUE,"GENERAL";"TAB2",#N/A,TRUE,"GENERAL";"TAB3",#N/A,TRUE,"GENERAL";"TAB4",#N/A,TRUE,"GENERAL";"TAB5",#N/A,TRUE,"GENERAL"}</definedName>
    <definedName name="_______a6" localSheetId="3" hidden="1">{"TAB1",#N/A,TRUE,"GENERAL";"TAB2",#N/A,TRUE,"GENERAL";"TAB3",#N/A,TRUE,"GENERAL";"TAB4",#N/A,TRUE,"GENERAL";"TAB5",#N/A,TRUE,"GENERAL"}</definedName>
    <definedName name="_______a6" hidden="1">{"TAB1",#N/A,TRUE,"GENERAL";"TAB2",#N/A,TRUE,"GENERAL";"TAB3",#N/A,TRUE,"GENERAL";"TAB4",#N/A,TRUE,"GENERAL";"TAB5",#N/A,TRUE,"GENERAL"}</definedName>
    <definedName name="_______b2" localSheetId="4" hidden="1">{"TAB1",#N/A,TRUE,"GENERAL";"TAB2",#N/A,TRUE,"GENERAL";"TAB3",#N/A,TRUE,"GENERAL";"TAB4",#N/A,TRUE,"GENERAL";"TAB5",#N/A,TRUE,"GENERAL"}</definedName>
    <definedName name="_______b2" localSheetId="2" hidden="1">{"TAB1",#N/A,TRUE,"GENERAL";"TAB2",#N/A,TRUE,"GENERAL";"TAB3",#N/A,TRUE,"GENERAL";"TAB4",#N/A,TRUE,"GENERAL";"TAB5",#N/A,TRUE,"GENERAL"}</definedName>
    <definedName name="_______b2" localSheetId="3" hidden="1">{"TAB1",#N/A,TRUE,"GENERAL";"TAB2",#N/A,TRUE,"GENERAL";"TAB3",#N/A,TRUE,"GENERAL";"TAB4",#N/A,TRUE,"GENERAL";"TAB5",#N/A,TRUE,"GENERAL"}</definedName>
    <definedName name="_______b2" hidden="1">{"TAB1",#N/A,TRUE,"GENERAL";"TAB2",#N/A,TRUE,"GENERAL";"TAB3",#N/A,TRUE,"GENERAL";"TAB4",#N/A,TRUE,"GENERAL";"TAB5",#N/A,TRUE,"GENERAL"}</definedName>
    <definedName name="_______b3" localSheetId="4" hidden="1">{"TAB1",#N/A,TRUE,"GENERAL";"TAB2",#N/A,TRUE,"GENERAL";"TAB3",#N/A,TRUE,"GENERAL";"TAB4",#N/A,TRUE,"GENERAL";"TAB5",#N/A,TRUE,"GENERAL"}</definedName>
    <definedName name="_______b3" localSheetId="2" hidden="1">{"TAB1",#N/A,TRUE,"GENERAL";"TAB2",#N/A,TRUE,"GENERAL";"TAB3",#N/A,TRUE,"GENERAL";"TAB4",#N/A,TRUE,"GENERAL";"TAB5",#N/A,TRUE,"GENERAL"}</definedName>
    <definedName name="_______b3" localSheetId="3" hidden="1">{"TAB1",#N/A,TRUE,"GENERAL";"TAB2",#N/A,TRUE,"GENERAL";"TAB3",#N/A,TRUE,"GENERAL";"TAB4",#N/A,TRUE,"GENERAL";"TAB5",#N/A,TRUE,"GENERAL"}</definedName>
    <definedName name="_______b3" hidden="1">{"TAB1",#N/A,TRUE,"GENERAL";"TAB2",#N/A,TRUE,"GENERAL";"TAB3",#N/A,TRUE,"GENERAL";"TAB4",#N/A,TRUE,"GENERAL";"TAB5",#N/A,TRUE,"GENERAL"}</definedName>
    <definedName name="_______b4" localSheetId="4" hidden="1">{"TAB1",#N/A,TRUE,"GENERAL";"TAB2",#N/A,TRUE,"GENERAL";"TAB3",#N/A,TRUE,"GENERAL";"TAB4",#N/A,TRUE,"GENERAL";"TAB5",#N/A,TRUE,"GENERAL"}</definedName>
    <definedName name="_______b4" localSheetId="2" hidden="1">{"TAB1",#N/A,TRUE,"GENERAL";"TAB2",#N/A,TRUE,"GENERAL";"TAB3",#N/A,TRUE,"GENERAL";"TAB4",#N/A,TRUE,"GENERAL";"TAB5",#N/A,TRUE,"GENERAL"}</definedName>
    <definedName name="_______b4" localSheetId="3" hidden="1">{"TAB1",#N/A,TRUE,"GENERAL";"TAB2",#N/A,TRUE,"GENERAL";"TAB3",#N/A,TRUE,"GENERAL";"TAB4",#N/A,TRUE,"GENERAL";"TAB5",#N/A,TRUE,"GENERAL"}</definedName>
    <definedName name="_______b4" hidden="1">{"TAB1",#N/A,TRUE,"GENERAL";"TAB2",#N/A,TRUE,"GENERAL";"TAB3",#N/A,TRUE,"GENERAL";"TAB4",#N/A,TRUE,"GENERAL";"TAB5",#N/A,TRUE,"GENERAL"}</definedName>
    <definedName name="_______b5" localSheetId="4" hidden="1">{"TAB1",#N/A,TRUE,"GENERAL";"TAB2",#N/A,TRUE,"GENERAL";"TAB3",#N/A,TRUE,"GENERAL";"TAB4",#N/A,TRUE,"GENERAL";"TAB5",#N/A,TRUE,"GENERAL"}</definedName>
    <definedName name="_______b5" localSheetId="2" hidden="1">{"TAB1",#N/A,TRUE,"GENERAL";"TAB2",#N/A,TRUE,"GENERAL";"TAB3",#N/A,TRUE,"GENERAL";"TAB4",#N/A,TRUE,"GENERAL";"TAB5",#N/A,TRUE,"GENERAL"}</definedName>
    <definedName name="_______b5" localSheetId="3" hidden="1">{"TAB1",#N/A,TRUE,"GENERAL";"TAB2",#N/A,TRUE,"GENERAL";"TAB3",#N/A,TRUE,"GENERAL";"TAB4",#N/A,TRUE,"GENERAL";"TAB5",#N/A,TRUE,"GENERAL"}</definedName>
    <definedName name="_______b5" hidden="1">{"TAB1",#N/A,TRUE,"GENERAL";"TAB2",#N/A,TRUE,"GENERAL";"TAB3",#N/A,TRUE,"GENERAL";"TAB4",#N/A,TRUE,"GENERAL";"TAB5",#N/A,TRUE,"GENERAL"}</definedName>
    <definedName name="_______b6" localSheetId="4" hidden="1">{"TAB1",#N/A,TRUE,"GENERAL";"TAB2",#N/A,TRUE,"GENERAL";"TAB3",#N/A,TRUE,"GENERAL";"TAB4",#N/A,TRUE,"GENERAL";"TAB5",#N/A,TRUE,"GENERAL"}</definedName>
    <definedName name="_______b6" localSheetId="2" hidden="1">{"TAB1",#N/A,TRUE,"GENERAL";"TAB2",#N/A,TRUE,"GENERAL";"TAB3",#N/A,TRUE,"GENERAL";"TAB4",#N/A,TRUE,"GENERAL";"TAB5",#N/A,TRUE,"GENERAL"}</definedName>
    <definedName name="_______b6" localSheetId="3" hidden="1">{"TAB1",#N/A,TRUE,"GENERAL";"TAB2",#N/A,TRUE,"GENERAL";"TAB3",#N/A,TRUE,"GENERAL";"TAB4",#N/A,TRUE,"GENERAL";"TAB5",#N/A,TRUE,"GENERAL"}</definedName>
    <definedName name="_______b6" hidden="1">{"TAB1",#N/A,TRUE,"GENERAL";"TAB2",#N/A,TRUE,"GENERAL";"TAB3",#N/A,TRUE,"GENERAL";"TAB4",#N/A,TRUE,"GENERAL";"TAB5",#N/A,TRUE,"GENERAL"}</definedName>
    <definedName name="_______b7" localSheetId="4" hidden="1">{"via1",#N/A,TRUE,"general";"via2",#N/A,TRUE,"general";"via3",#N/A,TRUE,"general"}</definedName>
    <definedName name="_______b7" localSheetId="2" hidden="1">{"via1",#N/A,TRUE,"general";"via2",#N/A,TRUE,"general";"via3",#N/A,TRUE,"general"}</definedName>
    <definedName name="_______b7" localSheetId="3" hidden="1">{"via1",#N/A,TRUE,"general";"via2",#N/A,TRUE,"general";"via3",#N/A,TRUE,"general"}</definedName>
    <definedName name="_______b7" hidden="1">{"via1",#N/A,TRUE,"general";"via2",#N/A,TRUE,"general";"via3",#N/A,TRUE,"general"}</definedName>
    <definedName name="_______b8" localSheetId="4" hidden="1">{"via1",#N/A,TRUE,"general";"via2",#N/A,TRUE,"general";"via3",#N/A,TRUE,"general"}</definedName>
    <definedName name="_______b8" localSheetId="2" hidden="1">{"via1",#N/A,TRUE,"general";"via2",#N/A,TRUE,"general";"via3",#N/A,TRUE,"general"}</definedName>
    <definedName name="_______b8" localSheetId="3" hidden="1">{"via1",#N/A,TRUE,"general";"via2",#N/A,TRUE,"general";"via3",#N/A,TRUE,"general"}</definedName>
    <definedName name="_______b8" hidden="1">{"via1",#N/A,TRUE,"general";"via2",#N/A,TRUE,"general";"via3",#N/A,TRUE,"general"}</definedName>
    <definedName name="_______bb9" localSheetId="4" hidden="1">{"TAB1",#N/A,TRUE,"GENERAL";"TAB2",#N/A,TRUE,"GENERAL";"TAB3",#N/A,TRUE,"GENERAL";"TAB4",#N/A,TRUE,"GENERAL";"TAB5",#N/A,TRUE,"GENERAL"}</definedName>
    <definedName name="_______bb9" localSheetId="2" hidden="1">{"TAB1",#N/A,TRUE,"GENERAL";"TAB2",#N/A,TRUE,"GENERAL";"TAB3",#N/A,TRUE,"GENERAL";"TAB4",#N/A,TRUE,"GENERAL";"TAB5",#N/A,TRUE,"GENERAL"}</definedName>
    <definedName name="_______bb9" localSheetId="3" hidden="1">{"TAB1",#N/A,TRUE,"GENERAL";"TAB2",#N/A,TRUE,"GENERAL";"TAB3",#N/A,TRUE,"GENERAL";"TAB4",#N/A,TRUE,"GENERAL";"TAB5",#N/A,TRUE,"GENERAL"}</definedName>
    <definedName name="_______bb9" hidden="1">{"TAB1",#N/A,TRUE,"GENERAL";"TAB2",#N/A,TRUE,"GENERAL";"TAB3",#N/A,TRUE,"GENERAL";"TAB4",#N/A,TRUE,"GENERAL";"TAB5",#N/A,TRUE,"GENERAL"}</definedName>
    <definedName name="_______bgb5" localSheetId="4" hidden="1">{"TAB1",#N/A,TRUE,"GENERAL";"TAB2",#N/A,TRUE,"GENERAL";"TAB3",#N/A,TRUE,"GENERAL";"TAB4",#N/A,TRUE,"GENERAL";"TAB5",#N/A,TRUE,"GENERAL"}</definedName>
    <definedName name="_______bgb5" localSheetId="2" hidden="1">{"TAB1",#N/A,TRUE,"GENERAL";"TAB2",#N/A,TRUE,"GENERAL";"TAB3",#N/A,TRUE,"GENERAL";"TAB4",#N/A,TRUE,"GENERAL";"TAB5",#N/A,TRUE,"GENERAL"}</definedName>
    <definedName name="_______bgb5" localSheetId="3" hidden="1">{"TAB1",#N/A,TRUE,"GENERAL";"TAB2",#N/A,TRUE,"GENERAL";"TAB3",#N/A,TRUE,"GENERAL";"TAB4",#N/A,TRUE,"GENERAL";"TAB5",#N/A,TRUE,"GENERAL"}</definedName>
    <definedName name="_______bgb5" hidden="1">{"TAB1",#N/A,TRUE,"GENERAL";"TAB2",#N/A,TRUE,"GENERAL";"TAB3",#N/A,TRUE,"GENERAL";"TAB4",#N/A,TRUE,"GENERAL";"TAB5",#N/A,TRUE,"GENERAL"}</definedName>
    <definedName name="_______g2" localSheetId="4" hidden="1">{"TAB1",#N/A,TRUE,"GENERAL";"TAB2",#N/A,TRUE,"GENERAL";"TAB3",#N/A,TRUE,"GENERAL";"TAB4",#N/A,TRUE,"GENERAL";"TAB5",#N/A,TRUE,"GENERAL"}</definedName>
    <definedName name="_______g2" localSheetId="2" hidden="1">{"TAB1",#N/A,TRUE,"GENERAL";"TAB2",#N/A,TRUE,"GENERAL";"TAB3",#N/A,TRUE,"GENERAL";"TAB4",#N/A,TRUE,"GENERAL";"TAB5",#N/A,TRUE,"GENERAL"}</definedName>
    <definedName name="_______g2" localSheetId="3" hidden="1">{"TAB1",#N/A,TRUE,"GENERAL";"TAB2",#N/A,TRUE,"GENERAL";"TAB3",#N/A,TRUE,"GENERAL";"TAB4",#N/A,TRUE,"GENERAL";"TAB5",#N/A,TRUE,"GENERAL"}</definedName>
    <definedName name="_______g2" hidden="1">{"TAB1",#N/A,TRUE,"GENERAL";"TAB2",#N/A,TRUE,"GENERAL";"TAB3",#N/A,TRUE,"GENERAL";"TAB4",#N/A,TRUE,"GENERAL";"TAB5",#N/A,TRUE,"GENERAL"}</definedName>
    <definedName name="_______g3" localSheetId="4" hidden="1">{"via1",#N/A,TRUE,"general";"via2",#N/A,TRUE,"general";"via3",#N/A,TRUE,"general"}</definedName>
    <definedName name="_______g3" localSheetId="2" hidden="1">{"via1",#N/A,TRUE,"general";"via2",#N/A,TRUE,"general";"via3",#N/A,TRUE,"general"}</definedName>
    <definedName name="_______g3" localSheetId="3" hidden="1">{"via1",#N/A,TRUE,"general";"via2",#N/A,TRUE,"general";"via3",#N/A,TRUE,"general"}</definedName>
    <definedName name="_______g3" hidden="1">{"via1",#N/A,TRUE,"general";"via2",#N/A,TRUE,"general";"via3",#N/A,TRUE,"general"}</definedName>
    <definedName name="_______g4" localSheetId="4" hidden="1">{"via1",#N/A,TRUE,"general";"via2",#N/A,TRUE,"general";"via3",#N/A,TRUE,"general"}</definedName>
    <definedName name="_______g4" localSheetId="2" hidden="1">{"via1",#N/A,TRUE,"general";"via2",#N/A,TRUE,"general";"via3",#N/A,TRUE,"general"}</definedName>
    <definedName name="_______g4" localSheetId="3" hidden="1">{"via1",#N/A,TRUE,"general";"via2",#N/A,TRUE,"general";"via3",#N/A,TRUE,"general"}</definedName>
    <definedName name="_______g4" hidden="1">{"via1",#N/A,TRUE,"general";"via2",#N/A,TRUE,"general";"via3",#N/A,TRUE,"general"}</definedName>
    <definedName name="_______g5" localSheetId="4" hidden="1">{"via1",#N/A,TRUE,"general";"via2",#N/A,TRUE,"general";"via3",#N/A,TRUE,"general"}</definedName>
    <definedName name="_______g5" localSheetId="2" hidden="1">{"via1",#N/A,TRUE,"general";"via2",#N/A,TRUE,"general";"via3",#N/A,TRUE,"general"}</definedName>
    <definedName name="_______g5" localSheetId="3" hidden="1">{"via1",#N/A,TRUE,"general";"via2",#N/A,TRUE,"general";"via3",#N/A,TRUE,"general"}</definedName>
    <definedName name="_______g5" hidden="1">{"via1",#N/A,TRUE,"general";"via2",#N/A,TRUE,"general";"via3",#N/A,TRUE,"general"}</definedName>
    <definedName name="_______g6" localSheetId="4" hidden="1">{"via1",#N/A,TRUE,"general";"via2",#N/A,TRUE,"general";"via3",#N/A,TRUE,"general"}</definedName>
    <definedName name="_______g6" localSheetId="2" hidden="1">{"via1",#N/A,TRUE,"general";"via2",#N/A,TRUE,"general";"via3",#N/A,TRUE,"general"}</definedName>
    <definedName name="_______g6" localSheetId="3" hidden="1">{"via1",#N/A,TRUE,"general";"via2",#N/A,TRUE,"general";"via3",#N/A,TRUE,"general"}</definedName>
    <definedName name="_______g6" hidden="1">{"via1",#N/A,TRUE,"general";"via2",#N/A,TRUE,"general";"via3",#N/A,TRUE,"general"}</definedName>
    <definedName name="_______g7" localSheetId="4" hidden="1">{"TAB1",#N/A,TRUE,"GENERAL";"TAB2",#N/A,TRUE,"GENERAL";"TAB3",#N/A,TRUE,"GENERAL";"TAB4",#N/A,TRUE,"GENERAL";"TAB5",#N/A,TRUE,"GENERAL"}</definedName>
    <definedName name="_______g7" localSheetId="2" hidden="1">{"TAB1",#N/A,TRUE,"GENERAL";"TAB2",#N/A,TRUE,"GENERAL";"TAB3",#N/A,TRUE,"GENERAL";"TAB4",#N/A,TRUE,"GENERAL";"TAB5",#N/A,TRUE,"GENERAL"}</definedName>
    <definedName name="_______g7" localSheetId="3" hidden="1">{"TAB1",#N/A,TRUE,"GENERAL";"TAB2",#N/A,TRUE,"GENERAL";"TAB3",#N/A,TRUE,"GENERAL";"TAB4",#N/A,TRUE,"GENERAL";"TAB5",#N/A,TRUE,"GENERAL"}</definedName>
    <definedName name="_______g7" hidden="1">{"TAB1",#N/A,TRUE,"GENERAL";"TAB2",#N/A,TRUE,"GENERAL";"TAB3",#N/A,TRUE,"GENERAL";"TAB4",#N/A,TRUE,"GENERAL";"TAB5",#N/A,TRUE,"GENERAL"}</definedName>
    <definedName name="_______GR1" localSheetId="4" hidden="1">{"TAB1",#N/A,TRUE,"GENERAL";"TAB2",#N/A,TRUE,"GENERAL";"TAB3",#N/A,TRUE,"GENERAL";"TAB4",#N/A,TRUE,"GENERAL";"TAB5",#N/A,TRUE,"GENERAL"}</definedName>
    <definedName name="_______GR1" localSheetId="2" hidden="1">{"TAB1",#N/A,TRUE,"GENERAL";"TAB2",#N/A,TRUE,"GENERAL";"TAB3",#N/A,TRUE,"GENERAL";"TAB4",#N/A,TRUE,"GENERAL";"TAB5",#N/A,TRUE,"GENERAL"}</definedName>
    <definedName name="_______GR1" localSheetId="3" hidden="1">{"TAB1",#N/A,TRUE,"GENERAL";"TAB2",#N/A,TRUE,"GENERAL";"TAB3",#N/A,TRUE,"GENERAL";"TAB4",#N/A,TRUE,"GENERAL";"TAB5",#N/A,TRUE,"GENERAL"}</definedName>
    <definedName name="_______GR1" hidden="1">{"TAB1",#N/A,TRUE,"GENERAL";"TAB2",#N/A,TRUE,"GENERAL";"TAB3",#N/A,TRUE,"GENERAL";"TAB4",#N/A,TRUE,"GENERAL";"TAB5",#N/A,TRUE,"GENERAL"}</definedName>
    <definedName name="_______gtr4" localSheetId="4" hidden="1">{"via1",#N/A,TRUE,"general";"via2",#N/A,TRUE,"general";"via3",#N/A,TRUE,"general"}</definedName>
    <definedName name="_______gtr4" localSheetId="2" hidden="1">{"via1",#N/A,TRUE,"general";"via2",#N/A,TRUE,"general";"via3",#N/A,TRUE,"general"}</definedName>
    <definedName name="_______gtr4" localSheetId="3" hidden="1">{"via1",#N/A,TRUE,"general";"via2",#N/A,TRUE,"general";"via3",#N/A,TRUE,"general"}</definedName>
    <definedName name="_______gtr4" hidden="1">{"via1",#N/A,TRUE,"general";"via2",#N/A,TRUE,"general";"via3",#N/A,TRUE,"general"}</definedName>
    <definedName name="_______h2" localSheetId="4" hidden="1">{"via1",#N/A,TRUE,"general";"via2",#N/A,TRUE,"general";"via3",#N/A,TRUE,"general"}</definedName>
    <definedName name="_______h2" localSheetId="2" hidden="1">{"via1",#N/A,TRUE,"general";"via2",#N/A,TRUE,"general";"via3",#N/A,TRUE,"general"}</definedName>
    <definedName name="_______h2" localSheetId="3" hidden="1">{"via1",#N/A,TRUE,"general";"via2",#N/A,TRUE,"general";"via3",#N/A,TRUE,"general"}</definedName>
    <definedName name="_______h2" hidden="1">{"via1",#N/A,TRUE,"general";"via2",#N/A,TRUE,"general";"via3",#N/A,TRUE,"general"}</definedName>
    <definedName name="_______h3" localSheetId="4" hidden="1">{"via1",#N/A,TRUE,"general";"via2",#N/A,TRUE,"general";"via3",#N/A,TRUE,"general"}</definedName>
    <definedName name="_______h3" localSheetId="2" hidden="1">{"via1",#N/A,TRUE,"general";"via2",#N/A,TRUE,"general";"via3",#N/A,TRUE,"general"}</definedName>
    <definedName name="_______h3" localSheetId="3" hidden="1">{"via1",#N/A,TRUE,"general";"via2",#N/A,TRUE,"general";"via3",#N/A,TRUE,"general"}</definedName>
    <definedName name="_______h3" hidden="1">{"via1",#N/A,TRUE,"general";"via2",#N/A,TRUE,"general";"via3",#N/A,TRUE,"general"}</definedName>
    <definedName name="_______h4" localSheetId="4" hidden="1">{"TAB1",#N/A,TRUE,"GENERAL";"TAB2",#N/A,TRUE,"GENERAL";"TAB3",#N/A,TRUE,"GENERAL";"TAB4",#N/A,TRUE,"GENERAL";"TAB5",#N/A,TRUE,"GENERAL"}</definedName>
    <definedName name="_______h4" localSheetId="2" hidden="1">{"TAB1",#N/A,TRUE,"GENERAL";"TAB2",#N/A,TRUE,"GENERAL";"TAB3",#N/A,TRUE,"GENERAL";"TAB4",#N/A,TRUE,"GENERAL";"TAB5",#N/A,TRUE,"GENERAL"}</definedName>
    <definedName name="_______h4" localSheetId="3" hidden="1">{"TAB1",#N/A,TRUE,"GENERAL";"TAB2",#N/A,TRUE,"GENERAL";"TAB3",#N/A,TRUE,"GENERAL";"TAB4",#N/A,TRUE,"GENERAL";"TAB5",#N/A,TRUE,"GENERAL"}</definedName>
    <definedName name="_______h4" hidden="1">{"TAB1",#N/A,TRUE,"GENERAL";"TAB2",#N/A,TRUE,"GENERAL";"TAB3",#N/A,TRUE,"GENERAL";"TAB4",#N/A,TRUE,"GENERAL";"TAB5",#N/A,TRUE,"GENERAL"}</definedName>
    <definedName name="_______h5" localSheetId="4" hidden="1">{"TAB1",#N/A,TRUE,"GENERAL";"TAB2",#N/A,TRUE,"GENERAL";"TAB3",#N/A,TRUE,"GENERAL";"TAB4",#N/A,TRUE,"GENERAL";"TAB5",#N/A,TRUE,"GENERAL"}</definedName>
    <definedName name="_______h5" localSheetId="2" hidden="1">{"TAB1",#N/A,TRUE,"GENERAL";"TAB2",#N/A,TRUE,"GENERAL";"TAB3",#N/A,TRUE,"GENERAL";"TAB4",#N/A,TRUE,"GENERAL";"TAB5",#N/A,TRUE,"GENERAL"}</definedName>
    <definedName name="_______h5" localSheetId="3" hidden="1">{"TAB1",#N/A,TRUE,"GENERAL";"TAB2",#N/A,TRUE,"GENERAL";"TAB3",#N/A,TRUE,"GENERAL";"TAB4",#N/A,TRUE,"GENERAL";"TAB5",#N/A,TRUE,"GENERAL"}</definedName>
    <definedName name="_______h5" hidden="1">{"TAB1",#N/A,TRUE,"GENERAL";"TAB2",#N/A,TRUE,"GENERAL";"TAB3",#N/A,TRUE,"GENERAL";"TAB4",#N/A,TRUE,"GENERAL";"TAB5",#N/A,TRUE,"GENERAL"}</definedName>
    <definedName name="_______h6" localSheetId="4" hidden="1">{"via1",#N/A,TRUE,"general";"via2",#N/A,TRUE,"general";"via3",#N/A,TRUE,"general"}</definedName>
    <definedName name="_______h6" localSheetId="2" hidden="1">{"via1",#N/A,TRUE,"general";"via2",#N/A,TRUE,"general";"via3",#N/A,TRUE,"general"}</definedName>
    <definedName name="_______h6" localSheetId="3" hidden="1">{"via1",#N/A,TRUE,"general";"via2",#N/A,TRUE,"general";"via3",#N/A,TRUE,"general"}</definedName>
    <definedName name="_______h6" hidden="1">{"via1",#N/A,TRUE,"general";"via2",#N/A,TRUE,"general";"via3",#N/A,TRUE,"general"}</definedName>
    <definedName name="_______h7" localSheetId="4" hidden="1">{"TAB1",#N/A,TRUE,"GENERAL";"TAB2",#N/A,TRUE,"GENERAL";"TAB3",#N/A,TRUE,"GENERAL";"TAB4",#N/A,TRUE,"GENERAL";"TAB5",#N/A,TRUE,"GENERAL"}</definedName>
    <definedName name="_______h7" localSheetId="2" hidden="1">{"TAB1",#N/A,TRUE,"GENERAL";"TAB2",#N/A,TRUE,"GENERAL";"TAB3",#N/A,TRUE,"GENERAL";"TAB4",#N/A,TRUE,"GENERAL";"TAB5",#N/A,TRUE,"GENERAL"}</definedName>
    <definedName name="_______h7" localSheetId="3" hidden="1">{"TAB1",#N/A,TRUE,"GENERAL";"TAB2",#N/A,TRUE,"GENERAL";"TAB3",#N/A,TRUE,"GENERAL";"TAB4",#N/A,TRUE,"GENERAL";"TAB5",#N/A,TRUE,"GENERAL"}</definedName>
    <definedName name="_______h7" hidden="1">{"TAB1",#N/A,TRUE,"GENERAL";"TAB2",#N/A,TRUE,"GENERAL";"TAB3",#N/A,TRUE,"GENERAL";"TAB4",#N/A,TRUE,"GENERAL";"TAB5",#N/A,TRUE,"GENERAL"}</definedName>
    <definedName name="_______h8" localSheetId="4" hidden="1">{"via1",#N/A,TRUE,"general";"via2",#N/A,TRUE,"general";"via3",#N/A,TRUE,"general"}</definedName>
    <definedName name="_______h8" localSheetId="2" hidden="1">{"via1",#N/A,TRUE,"general";"via2",#N/A,TRUE,"general";"via3",#N/A,TRUE,"general"}</definedName>
    <definedName name="_______h8" localSheetId="3" hidden="1">{"via1",#N/A,TRUE,"general";"via2",#N/A,TRUE,"general";"via3",#N/A,TRUE,"general"}</definedName>
    <definedName name="_______h8" hidden="1">{"via1",#N/A,TRUE,"general";"via2",#N/A,TRUE,"general";"via3",#N/A,TRUE,"general"}</definedName>
    <definedName name="_______hfh7" localSheetId="4" hidden="1">{"via1",#N/A,TRUE,"general";"via2",#N/A,TRUE,"general";"via3",#N/A,TRUE,"general"}</definedName>
    <definedName name="_______hfh7" localSheetId="2" hidden="1">{"via1",#N/A,TRUE,"general";"via2",#N/A,TRUE,"general";"via3",#N/A,TRUE,"general"}</definedName>
    <definedName name="_______hfh7" localSheetId="3" hidden="1">{"via1",#N/A,TRUE,"general";"via2",#N/A,TRUE,"general";"via3",#N/A,TRUE,"general"}</definedName>
    <definedName name="_______hfh7" hidden="1">{"via1",#N/A,TRUE,"general";"via2",#N/A,TRUE,"general";"via3",#N/A,TRUE,"general"}</definedName>
    <definedName name="_______i4" localSheetId="4" hidden="1">{"via1",#N/A,TRUE,"general";"via2",#N/A,TRUE,"general";"via3",#N/A,TRUE,"general"}</definedName>
    <definedName name="_______i4" localSheetId="2" hidden="1">{"via1",#N/A,TRUE,"general";"via2",#N/A,TRUE,"general";"via3",#N/A,TRUE,"general"}</definedName>
    <definedName name="_______i4" localSheetId="3" hidden="1">{"via1",#N/A,TRUE,"general";"via2",#N/A,TRUE,"general";"via3",#N/A,TRUE,"general"}</definedName>
    <definedName name="_______i4" hidden="1">{"via1",#N/A,TRUE,"general";"via2",#N/A,TRUE,"general";"via3",#N/A,TRUE,"general"}</definedName>
    <definedName name="_______i5" localSheetId="4" hidden="1">{"TAB1",#N/A,TRUE,"GENERAL";"TAB2",#N/A,TRUE,"GENERAL";"TAB3",#N/A,TRUE,"GENERAL";"TAB4",#N/A,TRUE,"GENERAL";"TAB5",#N/A,TRUE,"GENERAL"}</definedName>
    <definedName name="_______i5" localSheetId="2" hidden="1">{"TAB1",#N/A,TRUE,"GENERAL";"TAB2",#N/A,TRUE,"GENERAL";"TAB3",#N/A,TRUE,"GENERAL";"TAB4",#N/A,TRUE,"GENERAL";"TAB5",#N/A,TRUE,"GENERAL"}</definedName>
    <definedName name="_______i5" localSheetId="3" hidden="1">{"TAB1",#N/A,TRUE,"GENERAL";"TAB2",#N/A,TRUE,"GENERAL";"TAB3",#N/A,TRUE,"GENERAL";"TAB4",#N/A,TRUE,"GENERAL";"TAB5",#N/A,TRUE,"GENERAL"}</definedName>
    <definedName name="_______i5" hidden="1">{"TAB1",#N/A,TRUE,"GENERAL";"TAB2",#N/A,TRUE,"GENERAL";"TAB3",#N/A,TRUE,"GENERAL";"TAB4",#N/A,TRUE,"GENERAL";"TAB5",#N/A,TRUE,"GENERAL"}</definedName>
    <definedName name="_______i6" localSheetId="4" hidden="1">{"TAB1",#N/A,TRUE,"GENERAL";"TAB2",#N/A,TRUE,"GENERAL";"TAB3",#N/A,TRUE,"GENERAL";"TAB4",#N/A,TRUE,"GENERAL";"TAB5",#N/A,TRUE,"GENERAL"}</definedName>
    <definedName name="_______i6" localSheetId="2" hidden="1">{"TAB1",#N/A,TRUE,"GENERAL";"TAB2",#N/A,TRUE,"GENERAL";"TAB3",#N/A,TRUE,"GENERAL";"TAB4",#N/A,TRUE,"GENERAL";"TAB5",#N/A,TRUE,"GENERAL"}</definedName>
    <definedName name="_______i6" localSheetId="3" hidden="1">{"TAB1",#N/A,TRUE,"GENERAL";"TAB2",#N/A,TRUE,"GENERAL";"TAB3",#N/A,TRUE,"GENERAL";"TAB4",#N/A,TRUE,"GENERAL";"TAB5",#N/A,TRUE,"GENERAL"}</definedName>
    <definedName name="_______i6" hidden="1">{"TAB1",#N/A,TRUE,"GENERAL";"TAB2",#N/A,TRUE,"GENERAL";"TAB3",#N/A,TRUE,"GENERAL";"TAB4",#N/A,TRUE,"GENERAL";"TAB5",#N/A,TRUE,"GENERAL"}</definedName>
    <definedName name="_______i7" localSheetId="4" hidden="1">{"via1",#N/A,TRUE,"general";"via2",#N/A,TRUE,"general";"via3",#N/A,TRUE,"general"}</definedName>
    <definedName name="_______i7" localSheetId="2" hidden="1">{"via1",#N/A,TRUE,"general";"via2",#N/A,TRUE,"general";"via3",#N/A,TRUE,"general"}</definedName>
    <definedName name="_______i7" localSheetId="3" hidden="1">{"via1",#N/A,TRUE,"general";"via2",#N/A,TRUE,"general";"via3",#N/A,TRUE,"general"}</definedName>
    <definedName name="_______i7" hidden="1">{"via1",#N/A,TRUE,"general";"via2",#N/A,TRUE,"general";"via3",#N/A,TRUE,"general"}</definedName>
    <definedName name="_______i77" localSheetId="4" hidden="1">{"TAB1",#N/A,TRUE,"GENERAL";"TAB2",#N/A,TRUE,"GENERAL";"TAB3",#N/A,TRUE,"GENERAL";"TAB4",#N/A,TRUE,"GENERAL";"TAB5",#N/A,TRUE,"GENERAL"}</definedName>
    <definedName name="_______i77" localSheetId="2" hidden="1">{"TAB1",#N/A,TRUE,"GENERAL";"TAB2",#N/A,TRUE,"GENERAL";"TAB3",#N/A,TRUE,"GENERAL";"TAB4",#N/A,TRUE,"GENERAL";"TAB5",#N/A,TRUE,"GENERAL"}</definedName>
    <definedName name="_______i77" localSheetId="3" hidden="1">{"TAB1",#N/A,TRUE,"GENERAL";"TAB2",#N/A,TRUE,"GENERAL";"TAB3",#N/A,TRUE,"GENERAL";"TAB4",#N/A,TRUE,"GENERAL";"TAB5",#N/A,TRUE,"GENERAL"}</definedName>
    <definedName name="_______i77" hidden="1">{"TAB1",#N/A,TRUE,"GENERAL";"TAB2",#N/A,TRUE,"GENERAL";"TAB3",#N/A,TRUE,"GENERAL";"TAB4",#N/A,TRUE,"GENERAL";"TAB5",#N/A,TRUE,"GENERAL"}</definedName>
    <definedName name="_______i8" localSheetId="4" hidden="1">{"via1",#N/A,TRUE,"general";"via2",#N/A,TRUE,"general";"via3",#N/A,TRUE,"general"}</definedName>
    <definedName name="_______i8" localSheetId="2" hidden="1">{"via1",#N/A,TRUE,"general";"via2",#N/A,TRUE,"general";"via3",#N/A,TRUE,"general"}</definedName>
    <definedName name="_______i8" localSheetId="3" hidden="1">{"via1",#N/A,TRUE,"general";"via2",#N/A,TRUE,"general";"via3",#N/A,TRUE,"general"}</definedName>
    <definedName name="_______i8" hidden="1">{"via1",#N/A,TRUE,"general";"via2",#N/A,TRUE,"general";"via3",#N/A,TRUE,"general"}</definedName>
    <definedName name="_______i9" localSheetId="4" hidden="1">{"TAB1",#N/A,TRUE,"GENERAL";"TAB2",#N/A,TRUE,"GENERAL";"TAB3",#N/A,TRUE,"GENERAL";"TAB4",#N/A,TRUE,"GENERAL";"TAB5",#N/A,TRUE,"GENERAL"}</definedName>
    <definedName name="_______i9" localSheetId="2" hidden="1">{"TAB1",#N/A,TRUE,"GENERAL";"TAB2",#N/A,TRUE,"GENERAL";"TAB3",#N/A,TRUE,"GENERAL";"TAB4",#N/A,TRUE,"GENERAL";"TAB5",#N/A,TRUE,"GENERAL"}</definedName>
    <definedName name="_______i9" localSheetId="3" hidden="1">{"TAB1",#N/A,TRUE,"GENERAL";"TAB2",#N/A,TRUE,"GENERAL";"TAB3",#N/A,TRUE,"GENERAL";"TAB4",#N/A,TRUE,"GENERAL";"TAB5",#N/A,TRUE,"GENERAL"}</definedName>
    <definedName name="_______i9" hidden="1">{"TAB1",#N/A,TRUE,"GENERAL";"TAB2",#N/A,TRUE,"GENERAL";"TAB3",#N/A,TRUE,"GENERAL";"TAB4",#N/A,TRUE,"GENERAL";"TAB5",#N/A,TRUE,"GENERAL"}</definedName>
    <definedName name="_______k3" localSheetId="4" hidden="1">{"TAB1",#N/A,TRUE,"GENERAL";"TAB2",#N/A,TRUE,"GENERAL";"TAB3",#N/A,TRUE,"GENERAL";"TAB4",#N/A,TRUE,"GENERAL";"TAB5",#N/A,TRUE,"GENERAL"}</definedName>
    <definedName name="_______k3" localSheetId="2" hidden="1">{"TAB1",#N/A,TRUE,"GENERAL";"TAB2",#N/A,TRUE,"GENERAL";"TAB3",#N/A,TRUE,"GENERAL";"TAB4",#N/A,TRUE,"GENERAL";"TAB5",#N/A,TRUE,"GENERAL"}</definedName>
    <definedName name="_______k3" localSheetId="3" hidden="1">{"TAB1",#N/A,TRUE,"GENERAL";"TAB2",#N/A,TRUE,"GENERAL";"TAB3",#N/A,TRUE,"GENERAL";"TAB4",#N/A,TRUE,"GENERAL";"TAB5",#N/A,TRUE,"GENERAL"}</definedName>
    <definedName name="_______k3" hidden="1">{"TAB1",#N/A,TRUE,"GENERAL";"TAB2",#N/A,TRUE,"GENERAL";"TAB3",#N/A,TRUE,"GENERAL";"TAB4",#N/A,TRUE,"GENERAL";"TAB5",#N/A,TRUE,"GENERAL"}</definedName>
    <definedName name="_______k4" localSheetId="4" hidden="1">{"via1",#N/A,TRUE,"general";"via2",#N/A,TRUE,"general";"via3",#N/A,TRUE,"general"}</definedName>
    <definedName name="_______k4" localSheetId="2" hidden="1">{"via1",#N/A,TRUE,"general";"via2",#N/A,TRUE,"general";"via3",#N/A,TRUE,"general"}</definedName>
    <definedName name="_______k4" localSheetId="3" hidden="1">{"via1",#N/A,TRUE,"general";"via2",#N/A,TRUE,"general";"via3",#N/A,TRUE,"general"}</definedName>
    <definedName name="_______k4" hidden="1">{"via1",#N/A,TRUE,"general";"via2",#N/A,TRUE,"general";"via3",#N/A,TRUE,"general"}</definedName>
    <definedName name="_______k5" localSheetId="4" hidden="1">{"via1",#N/A,TRUE,"general";"via2",#N/A,TRUE,"general";"via3",#N/A,TRUE,"general"}</definedName>
    <definedName name="_______k5" localSheetId="2" hidden="1">{"via1",#N/A,TRUE,"general";"via2",#N/A,TRUE,"general";"via3",#N/A,TRUE,"general"}</definedName>
    <definedName name="_______k5" localSheetId="3" hidden="1">{"via1",#N/A,TRUE,"general";"via2",#N/A,TRUE,"general";"via3",#N/A,TRUE,"general"}</definedName>
    <definedName name="_______k5" hidden="1">{"via1",#N/A,TRUE,"general";"via2",#N/A,TRUE,"general";"via3",#N/A,TRUE,"general"}</definedName>
    <definedName name="_______k6" localSheetId="4" hidden="1">{"TAB1",#N/A,TRUE,"GENERAL";"TAB2",#N/A,TRUE,"GENERAL";"TAB3",#N/A,TRUE,"GENERAL";"TAB4",#N/A,TRUE,"GENERAL";"TAB5",#N/A,TRUE,"GENERAL"}</definedName>
    <definedName name="_______k6" localSheetId="2" hidden="1">{"TAB1",#N/A,TRUE,"GENERAL";"TAB2",#N/A,TRUE,"GENERAL";"TAB3",#N/A,TRUE,"GENERAL";"TAB4",#N/A,TRUE,"GENERAL";"TAB5",#N/A,TRUE,"GENERAL"}</definedName>
    <definedName name="_______k6" localSheetId="3" hidden="1">{"TAB1",#N/A,TRUE,"GENERAL";"TAB2",#N/A,TRUE,"GENERAL";"TAB3",#N/A,TRUE,"GENERAL";"TAB4",#N/A,TRUE,"GENERAL";"TAB5",#N/A,TRUE,"GENERAL"}</definedName>
    <definedName name="_______k6" hidden="1">{"TAB1",#N/A,TRUE,"GENERAL";"TAB2",#N/A,TRUE,"GENERAL";"TAB3",#N/A,TRUE,"GENERAL";"TAB4",#N/A,TRUE,"GENERAL";"TAB5",#N/A,TRUE,"GENERAL"}</definedName>
    <definedName name="_______k7" localSheetId="4" hidden="1">{"via1",#N/A,TRUE,"general";"via2",#N/A,TRUE,"general";"via3",#N/A,TRUE,"general"}</definedName>
    <definedName name="_______k7" localSheetId="2" hidden="1">{"via1",#N/A,TRUE,"general";"via2",#N/A,TRUE,"general";"via3",#N/A,TRUE,"general"}</definedName>
    <definedName name="_______k7" localSheetId="3" hidden="1">{"via1",#N/A,TRUE,"general";"via2",#N/A,TRUE,"general";"via3",#N/A,TRUE,"general"}</definedName>
    <definedName name="_______k7" hidden="1">{"via1",#N/A,TRUE,"general";"via2",#N/A,TRUE,"general";"via3",#N/A,TRUE,"general"}</definedName>
    <definedName name="_______k8" localSheetId="4" hidden="1">{"via1",#N/A,TRUE,"general";"via2",#N/A,TRUE,"general";"via3",#N/A,TRUE,"general"}</definedName>
    <definedName name="_______k8" localSheetId="2" hidden="1">{"via1",#N/A,TRUE,"general";"via2",#N/A,TRUE,"general";"via3",#N/A,TRUE,"general"}</definedName>
    <definedName name="_______k8" localSheetId="3" hidden="1">{"via1",#N/A,TRUE,"general";"via2",#N/A,TRUE,"general";"via3",#N/A,TRUE,"general"}</definedName>
    <definedName name="_______k8" hidden="1">{"via1",#N/A,TRUE,"general";"via2",#N/A,TRUE,"general";"via3",#N/A,TRUE,"general"}</definedName>
    <definedName name="_______k9" localSheetId="4" hidden="1">{"TAB1",#N/A,TRUE,"GENERAL";"TAB2",#N/A,TRUE,"GENERAL";"TAB3",#N/A,TRUE,"GENERAL";"TAB4",#N/A,TRUE,"GENERAL";"TAB5",#N/A,TRUE,"GENERAL"}</definedName>
    <definedName name="_______k9" localSheetId="2" hidden="1">{"TAB1",#N/A,TRUE,"GENERAL";"TAB2",#N/A,TRUE,"GENERAL";"TAB3",#N/A,TRUE,"GENERAL";"TAB4",#N/A,TRUE,"GENERAL";"TAB5",#N/A,TRUE,"GENERAL"}</definedName>
    <definedName name="_______k9" localSheetId="3" hidden="1">{"TAB1",#N/A,TRUE,"GENERAL";"TAB2",#N/A,TRUE,"GENERAL";"TAB3",#N/A,TRUE,"GENERAL";"TAB4",#N/A,TRUE,"GENERAL";"TAB5",#N/A,TRUE,"GENERAL"}</definedName>
    <definedName name="_______k9" hidden="1">{"TAB1",#N/A,TRUE,"GENERAL";"TAB2",#N/A,TRUE,"GENERAL";"TAB3",#N/A,TRUE,"GENERAL";"TAB4",#N/A,TRUE,"GENERAL";"TAB5",#N/A,TRUE,"GENERAL"}</definedName>
    <definedName name="_______kjk6" localSheetId="4" hidden="1">{"TAB1",#N/A,TRUE,"GENERAL";"TAB2",#N/A,TRUE,"GENERAL";"TAB3",#N/A,TRUE,"GENERAL";"TAB4",#N/A,TRUE,"GENERAL";"TAB5",#N/A,TRUE,"GENERAL"}</definedName>
    <definedName name="_______kjk6" localSheetId="2" hidden="1">{"TAB1",#N/A,TRUE,"GENERAL";"TAB2",#N/A,TRUE,"GENERAL";"TAB3",#N/A,TRUE,"GENERAL";"TAB4",#N/A,TRUE,"GENERAL";"TAB5",#N/A,TRUE,"GENERAL"}</definedName>
    <definedName name="_______kjk6" localSheetId="3" hidden="1">{"TAB1",#N/A,TRUE,"GENERAL";"TAB2",#N/A,TRUE,"GENERAL";"TAB3",#N/A,TRUE,"GENERAL";"TAB4",#N/A,TRUE,"GENERAL";"TAB5",#N/A,TRUE,"GENERAL"}</definedName>
    <definedName name="_______kjk6" hidden="1">{"TAB1",#N/A,TRUE,"GENERAL";"TAB2",#N/A,TRUE,"GENERAL";"TAB3",#N/A,TRUE,"GENERAL";"TAB4",#N/A,TRUE,"GENERAL";"TAB5",#N/A,TRUE,"GENERAL"}</definedName>
    <definedName name="_______m3" localSheetId="4" hidden="1">{"via1",#N/A,TRUE,"general";"via2",#N/A,TRUE,"general";"via3",#N/A,TRUE,"general"}</definedName>
    <definedName name="_______m3" localSheetId="2" hidden="1">{"via1",#N/A,TRUE,"general";"via2",#N/A,TRUE,"general";"via3",#N/A,TRUE,"general"}</definedName>
    <definedName name="_______m3" localSheetId="3" hidden="1">{"via1",#N/A,TRUE,"general";"via2",#N/A,TRUE,"general";"via3",#N/A,TRUE,"general"}</definedName>
    <definedName name="_______m3" hidden="1">{"via1",#N/A,TRUE,"general";"via2",#N/A,TRUE,"general";"via3",#N/A,TRUE,"general"}</definedName>
    <definedName name="_______m4" localSheetId="4" hidden="1">{"TAB1",#N/A,TRUE,"GENERAL";"TAB2",#N/A,TRUE,"GENERAL";"TAB3",#N/A,TRUE,"GENERAL";"TAB4",#N/A,TRUE,"GENERAL";"TAB5",#N/A,TRUE,"GENERAL"}</definedName>
    <definedName name="_______m4" localSheetId="2" hidden="1">{"TAB1",#N/A,TRUE,"GENERAL";"TAB2",#N/A,TRUE,"GENERAL";"TAB3",#N/A,TRUE,"GENERAL";"TAB4",#N/A,TRUE,"GENERAL";"TAB5",#N/A,TRUE,"GENERAL"}</definedName>
    <definedName name="_______m4" localSheetId="3" hidden="1">{"TAB1",#N/A,TRUE,"GENERAL";"TAB2",#N/A,TRUE,"GENERAL";"TAB3",#N/A,TRUE,"GENERAL";"TAB4",#N/A,TRUE,"GENERAL";"TAB5",#N/A,TRUE,"GENERAL"}</definedName>
    <definedName name="_______m4" hidden="1">{"TAB1",#N/A,TRUE,"GENERAL";"TAB2",#N/A,TRUE,"GENERAL";"TAB3",#N/A,TRUE,"GENERAL";"TAB4",#N/A,TRUE,"GENERAL";"TAB5",#N/A,TRUE,"GENERAL"}</definedName>
    <definedName name="_______m5" localSheetId="4" hidden="1">{"via1",#N/A,TRUE,"general";"via2",#N/A,TRUE,"general";"via3",#N/A,TRUE,"general"}</definedName>
    <definedName name="_______m5" localSheetId="2" hidden="1">{"via1",#N/A,TRUE,"general";"via2",#N/A,TRUE,"general";"via3",#N/A,TRUE,"general"}</definedName>
    <definedName name="_______m5" localSheetId="3" hidden="1">{"via1",#N/A,TRUE,"general";"via2",#N/A,TRUE,"general";"via3",#N/A,TRUE,"general"}</definedName>
    <definedName name="_______m5" hidden="1">{"via1",#N/A,TRUE,"general";"via2",#N/A,TRUE,"general";"via3",#N/A,TRUE,"general"}</definedName>
    <definedName name="_______m6" localSheetId="4" hidden="1">{"TAB1",#N/A,TRUE,"GENERAL";"TAB2",#N/A,TRUE,"GENERAL";"TAB3",#N/A,TRUE,"GENERAL";"TAB4",#N/A,TRUE,"GENERAL";"TAB5",#N/A,TRUE,"GENERAL"}</definedName>
    <definedName name="_______m6" localSheetId="2" hidden="1">{"TAB1",#N/A,TRUE,"GENERAL";"TAB2",#N/A,TRUE,"GENERAL";"TAB3",#N/A,TRUE,"GENERAL";"TAB4",#N/A,TRUE,"GENERAL";"TAB5",#N/A,TRUE,"GENERAL"}</definedName>
    <definedName name="_______m6" localSheetId="3" hidden="1">{"TAB1",#N/A,TRUE,"GENERAL";"TAB2",#N/A,TRUE,"GENERAL";"TAB3",#N/A,TRUE,"GENERAL";"TAB4",#N/A,TRUE,"GENERAL";"TAB5",#N/A,TRUE,"GENERAL"}</definedName>
    <definedName name="_______m6" hidden="1">{"TAB1",#N/A,TRUE,"GENERAL";"TAB2",#N/A,TRUE,"GENERAL";"TAB3",#N/A,TRUE,"GENERAL";"TAB4",#N/A,TRUE,"GENERAL";"TAB5",#N/A,TRUE,"GENERAL"}</definedName>
    <definedName name="_______m7" localSheetId="4" hidden="1">{"TAB1",#N/A,TRUE,"GENERAL";"TAB2",#N/A,TRUE,"GENERAL";"TAB3",#N/A,TRUE,"GENERAL";"TAB4",#N/A,TRUE,"GENERAL";"TAB5",#N/A,TRUE,"GENERAL"}</definedName>
    <definedName name="_______m7" localSheetId="2" hidden="1">{"TAB1",#N/A,TRUE,"GENERAL";"TAB2",#N/A,TRUE,"GENERAL";"TAB3",#N/A,TRUE,"GENERAL";"TAB4",#N/A,TRUE,"GENERAL";"TAB5",#N/A,TRUE,"GENERAL"}</definedName>
    <definedName name="_______m7" localSheetId="3" hidden="1">{"TAB1",#N/A,TRUE,"GENERAL";"TAB2",#N/A,TRUE,"GENERAL";"TAB3",#N/A,TRUE,"GENERAL";"TAB4",#N/A,TRUE,"GENERAL";"TAB5",#N/A,TRUE,"GENERAL"}</definedName>
    <definedName name="_______m7" hidden="1">{"TAB1",#N/A,TRUE,"GENERAL";"TAB2",#N/A,TRUE,"GENERAL";"TAB3",#N/A,TRUE,"GENERAL";"TAB4",#N/A,TRUE,"GENERAL";"TAB5",#N/A,TRUE,"GENERAL"}</definedName>
    <definedName name="_______m8" localSheetId="4" hidden="1">{"via1",#N/A,TRUE,"general";"via2",#N/A,TRUE,"general";"via3",#N/A,TRUE,"general"}</definedName>
    <definedName name="_______m8" localSheetId="2" hidden="1">{"via1",#N/A,TRUE,"general";"via2",#N/A,TRUE,"general";"via3",#N/A,TRUE,"general"}</definedName>
    <definedName name="_______m8" localSheetId="3" hidden="1">{"via1",#N/A,TRUE,"general";"via2",#N/A,TRUE,"general";"via3",#N/A,TRUE,"general"}</definedName>
    <definedName name="_______m8" hidden="1">{"via1",#N/A,TRUE,"general";"via2",#N/A,TRUE,"general";"via3",#N/A,TRUE,"general"}</definedName>
    <definedName name="_______m9" localSheetId="4" hidden="1">{"via1",#N/A,TRUE,"general";"via2",#N/A,TRUE,"general";"via3",#N/A,TRUE,"general"}</definedName>
    <definedName name="_______m9" localSheetId="2" hidden="1">{"via1",#N/A,TRUE,"general";"via2",#N/A,TRUE,"general";"via3",#N/A,TRUE,"general"}</definedName>
    <definedName name="_______m9" localSheetId="3" hidden="1">{"via1",#N/A,TRUE,"general";"via2",#N/A,TRUE,"general";"via3",#N/A,TRUE,"general"}</definedName>
    <definedName name="_______m9" hidden="1">{"via1",#N/A,TRUE,"general";"via2",#N/A,TRUE,"general";"via3",#N/A,TRUE,"general"}</definedName>
    <definedName name="_______n3" localSheetId="4" hidden="1">{"TAB1",#N/A,TRUE,"GENERAL";"TAB2",#N/A,TRUE,"GENERAL";"TAB3",#N/A,TRUE,"GENERAL";"TAB4",#N/A,TRUE,"GENERAL";"TAB5",#N/A,TRUE,"GENERAL"}</definedName>
    <definedName name="_______n3" localSheetId="2" hidden="1">{"TAB1",#N/A,TRUE,"GENERAL";"TAB2",#N/A,TRUE,"GENERAL";"TAB3",#N/A,TRUE,"GENERAL";"TAB4",#N/A,TRUE,"GENERAL";"TAB5",#N/A,TRUE,"GENERAL"}</definedName>
    <definedName name="_______n3" localSheetId="3" hidden="1">{"TAB1",#N/A,TRUE,"GENERAL";"TAB2",#N/A,TRUE,"GENERAL";"TAB3",#N/A,TRUE,"GENERAL";"TAB4",#N/A,TRUE,"GENERAL";"TAB5",#N/A,TRUE,"GENERAL"}</definedName>
    <definedName name="_______n3" hidden="1">{"TAB1",#N/A,TRUE,"GENERAL";"TAB2",#N/A,TRUE,"GENERAL";"TAB3",#N/A,TRUE,"GENERAL";"TAB4",#N/A,TRUE,"GENERAL";"TAB5",#N/A,TRUE,"GENERAL"}</definedName>
    <definedName name="_______n4" localSheetId="4" hidden="1">{"via1",#N/A,TRUE,"general";"via2",#N/A,TRUE,"general";"via3",#N/A,TRUE,"general"}</definedName>
    <definedName name="_______n4" localSheetId="2" hidden="1">{"via1",#N/A,TRUE,"general";"via2",#N/A,TRUE,"general";"via3",#N/A,TRUE,"general"}</definedName>
    <definedName name="_______n4" localSheetId="3" hidden="1">{"via1",#N/A,TRUE,"general";"via2",#N/A,TRUE,"general";"via3",#N/A,TRUE,"general"}</definedName>
    <definedName name="_______n4" hidden="1">{"via1",#N/A,TRUE,"general";"via2",#N/A,TRUE,"general";"via3",#N/A,TRUE,"general"}</definedName>
    <definedName name="_______n5" localSheetId="4" hidden="1">{"TAB1",#N/A,TRUE,"GENERAL";"TAB2",#N/A,TRUE,"GENERAL";"TAB3",#N/A,TRUE,"GENERAL";"TAB4",#N/A,TRUE,"GENERAL";"TAB5",#N/A,TRUE,"GENERAL"}</definedName>
    <definedName name="_______n5" localSheetId="2" hidden="1">{"TAB1",#N/A,TRUE,"GENERAL";"TAB2",#N/A,TRUE,"GENERAL";"TAB3",#N/A,TRUE,"GENERAL";"TAB4",#N/A,TRUE,"GENERAL";"TAB5",#N/A,TRUE,"GENERAL"}</definedName>
    <definedName name="_______n5" localSheetId="3" hidden="1">{"TAB1",#N/A,TRUE,"GENERAL";"TAB2",#N/A,TRUE,"GENERAL";"TAB3",#N/A,TRUE,"GENERAL";"TAB4",#N/A,TRUE,"GENERAL";"TAB5",#N/A,TRUE,"GENERAL"}</definedName>
    <definedName name="_______n5" hidden="1">{"TAB1",#N/A,TRUE,"GENERAL";"TAB2",#N/A,TRUE,"GENERAL";"TAB3",#N/A,TRUE,"GENERAL";"TAB4",#N/A,TRUE,"GENERAL";"TAB5",#N/A,TRUE,"GENERAL"}</definedName>
    <definedName name="_______nyn7" localSheetId="4" hidden="1">{"via1",#N/A,TRUE,"general";"via2",#N/A,TRUE,"general";"via3",#N/A,TRUE,"general"}</definedName>
    <definedName name="_______nyn7" localSheetId="2" hidden="1">{"via1",#N/A,TRUE,"general";"via2",#N/A,TRUE,"general";"via3",#N/A,TRUE,"general"}</definedName>
    <definedName name="_______nyn7" localSheetId="3" hidden="1">{"via1",#N/A,TRUE,"general";"via2",#N/A,TRUE,"general";"via3",#N/A,TRUE,"general"}</definedName>
    <definedName name="_______nyn7" hidden="1">{"via1",#N/A,TRUE,"general";"via2",#N/A,TRUE,"general";"via3",#N/A,TRUE,"general"}</definedName>
    <definedName name="_______o4" localSheetId="4" hidden="1">{"via1",#N/A,TRUE,"general";"via2",#N/A,TRUE,"general";"via3",#N/A,TRUE,"general"}</definedName>
    <definedName name="_______o4" localSheetId="2" hidden="1">{"via1",#N/A,TRUE,"general";"via2",#N/A,TRUE,"general";"via3",#N/A,TRUE,"general"}</definedName>
    <definedName name="_______o4" localSheetId="3" hidden="1">{"via1",#N/A,TRUE,"general";"via2",#N/A,TRUE,"general";"via3",#N/A,TRUE,"general"}</definedName>
    <definedName name="_______o4" hidden="1">{"via1",#N/A,TRUE,"general";"via2",#N/A,TRUE,"general";"via3",#N/A,TRUE,"general"}</definedName>
    <definedName name="_______o5" localSheetId="4" hidden="1">{"TAB1",#N/A,TRUE,"GENERAL";"TAB2",#N/A,TRUE,"GENERAL";"TAB3",#N/A,TRUE,"GENERAL";"TAB4",#N/A,TRUE,"GENERAL";"TAB5",#N/A,TRUE,"GENERAL"}</definedName>
    <definedName name="_______o5" localSheetId="2" hidden="1">{"TAB1",#N/A,TRUE,"GENERAL";"TAB2",#N/A,TRUE,"GENERAL";"TAB3",#N/A,TRUE,"GENERAL";"TAB4",#N/A,TRUE,"GENERAL";"TAB5",#N/A,TRUE,"GENERAL"}</definedName>
    <definedName name="_______o5" localSheetId="3" hidden="1">{"TAB1",#N/A,TRUE,"GENERAL";"TAB2",#N/A,TRUE,"GENERAL";"TAB3",#N/A,TRUE,"GENERAL";"TAB4",#N/A,TRUE,"GENERAL";"TAB5",#N/A,TRUE,"GENERAL"}</definedName>
    <definedName name="_______o5" hidden="1">{"TAB1",#N/A,TRUE,"GENERAL";"TAB2",#N/A,TRUE,"GENERAL";"TAB3",#N/A,TRUE,"GENERAL";"TAB4",#N/A,TRUE,"GENERAL";"TAB5",#N/A,TRUE,"GENERAL"}</definedName>
    <definedName name="_______o6" localSheetId="4" hidden="1">{"TAB1",#N/A,TRUE,"GENERAL";"TAB2",#N/A,TRUE,"GENERAL";"TAB3",#N/A,TRUE,"GENERAL";"TAB4",#N/A,TRUE,"GENERAL";"TAB5",#N/A,TRUE,"GENERAL"}</definedName>
    <definedName name="_______o6" localSheetId="2" hidden="1">{"TAB1",#N/A,TRUE,"GENERAL";"TAB2",#N/A,TRUE,"GENERAL";"TAB3",#N/A,TRUE,"GENERAL";"TAB4",#N/A,TRUE,"GENERAL";"TAB5",#N/A,TRUE,"GENERAL"}</definedName>
    <definedName name="_______o6" localSheetId="3" hidden="1">{"TAB1",#N/A,TRUE,"GENERAL";"TAB2",#N/A,TRUE,"GENERAL";"TAB3",#N/A,TRUE,"GENERAL";"TAB4",#N/A,TRUE,"GENERAL";"TAB5",#N/A,TRUE,"GENERAL"}</definedName>
    <definedName name="_______o6" hidden="1">{"TAB1",#N/A,TRUE,"GENERAL";"TAB2",#N/A,TRUE,"GENERAL";"TAB3",#N/A,TRUE,"GENERAL";"TAB4",#N/A,TRUE,"GENERAL";"TAB5",#N/A,TRUE,"GENERAL"}</definedName>
    <definedName name="_______o7" localSheetId="4" hidden="1">{"TAB1",#N/A,TRUE,"GENERAL";"TAB2",#N/A,TRUE,"GENERAL";"TAB3",#N/A,TRUE,"GENERAL";"TAB4",#N/A,TRUE,"GENERAL";"TAB5",#N/A,TRUE,"GENERAL"}</definedName>
    <definedName name="_______o7" localSheetId="2" hidden="1">{"TAB1",#N/A,TRUE,"GENERAL";"TAB2",#N/A,TRUE,"GENERAL";"TAB3",#N/A,TRUE,"GENERAL";"TAB4",#N/A,TRUE,"GENERAL";"TAB5",#N/A,TRUE,"GENERAL"}</definedName>
    <definedName name="_______o7" localSheetId="3" hidden="1">{"TAB1",#N/A,TRUE,"GENERAL";"TAB2",#N/A,TRUE,"GENERAL";"TAB3",#N/A,TRUE,"GENERAL";"TAB4",#N/A,TRUE,"GENERAL";"TAB5",#N/A,TRUE,"GENERAL"}</definedName>
    <definedName name="_______o7" hidden="1">{"TAB1",#N/A,TRUE,"GENERAL";"TAB2",#N/A,TRUE,"GENERAL";"TAB3",#N/A,TRUE,"GENERAL";"TAB4",#N/A,TRUE,"GENERAL";"TAB5",#N/A,TRUE,"GENERAL"}</definedName>
    <definedName name="_______o8" localSheetId="4" hidden="1">{"via1",#N/A,TRUE,"general";"via2",#N/A,TRUE,"general";"via3",#N/A,TRUE,"general"}</definedName>
    <definedName name="_______o8" localSheetId="2" hidden="1">{"via1",#N/A,TRUE,"general";"via2",#N/A,TRUE,"general";"via3",#N/A,TRUE,"general"}</definedName>
    <definedName name="_______o8" localSheetId="3" hidden="1">{"via1",#N/A,TRUE,"general";"via2",#N/A,TRUE,"general";"via3",#N/A,TRUE,"general"}</definedName>
    <definedName name="_______o8" hidden="1">{"via1",#N/A,TRUE,"general";"via2",#N/A,TRUE,"general";"via3",#N/A,TRUE,"general"}</definedName>
    <definedName name="_______o9" localSheetId="4" hidden="1">{"TAB1",#N/A,TRUE,"GENERAL";"TAB2",#N/A,TRUE,"GENERAL";"TAB3",#N/A,TRUE,"GENERAL";"TAB4",#N/A,TRUE,"GENERAL";"TAB5",#N/A,TRUE,"GENERAL"}</definedName>
    <definedName name="_______o9" localSheetId="2" hidden="1">{"TAB1",#N/A,TRUE,"GENERAL";"TAB2",#N/A,TRUE,"GENERAL";"TAB3",#N/A,TRUE,"GENERAL";"TAB4",#N/A,TRUE,"GENERAL";"TAB5",#N/A,TRUE,"GENERAL"}</definedName>
    <definedName name="_______o9" localSheetId="3" hidden="1">{"TAB1",#N/A,TRUE,"GENERAL";"TAB2",#N/A,TRUE,"GENERAL";"TAB3",#N/A,TRUE,"GENERAL";"TAB4",#N/A,TRUE,"GENERAL";"TAB5",#N/A,TRUE,"GENERAL"}</definedName>
    <definedName name="_______o9" hidden="1">{"TAB1",#N/A,TRUE,"GENERAL";"TAB2",#N/A,TRUE,"GENERAL";"TAB3",#N/A,TRUE,"GENERAL";"TAB4",#N/A,TRUE,"GENERAL";"TAB5",#N/A,TRUE,"GENERAL"}</definedName>
    <definedName name="_______p6" localSheetId="4" hidden="1">{"via1",#N/A,TRUE,"general";"via2",#N/A,TRUE,"general";"via3",#N/A,TRUE,"general"}</definedName>
    <definedName name="_______p6" localSheetId="2" hidden="1">{"via1",#N/A,TRUE,"general";"via2",#N/A,TRUE,"general";"via3",#N/A,TRUE,"general"}</definedName>
    <definedName name="_______p6" localSheetId="3" hidden="1">{"via1",#N/A,TRUE,"general";"via2",#N/A,TRUE,"general";"via3",#N/A,TRUE,"general"}</definedName>
    <definedName name="_______p6" hidden="1">{"via1",#N/A,TRUE,"general";"via2",#N/A,TRUE,"general";"via3",#N/A,TRUE,"general"}</definedName>
    <definedName name="_______p7" localSheetId="4" hidden="1">{"via1",#N/A,TRUE,"general";"via2",#N/A,TRUE,"general";"via3",#N/A,TRUE,"general"}</definedName>
    <definedName name="_______p7" localSheetId="2" hidden="1">{"via1",#N/A,TRUE,"general";"via2",#N/A,TRUE,"general";"via3",#N/A,TRUE,"general"}</definedName>
    <definedName name="_______p7" localSheetId="3" hidden="1">{"via1",#N/A,TRUE,"general";"via2",#N/A,TRUE,"general";"via3",#N/A,TRUE,"general"}</definedName>
    <definedName name="_______p7" hidden="1">{"via1",#N/A,TRUE,"general";"via2",#N/A,TRUE,"general";"via3",#N/A,TRUE,"general"}</definedName>
    <definedName name="_______p8" localSheetId="4" hidden="1">{"TAB1",#N/A,TRUE,"GENERAL";"TAB2",#N/A,TRUE,"GENERAL";"TAB3",#N/A,TRUE,"GENERAL";"TAB4",#N/A,TRUE,"GENERAL";"TAB5",#N/A,TRUE,"GENERAL"}</definedName>
    <definedName name="_______p8" localSheetId="2" hidden="1">{"TAB1",#N/A,TRUE,"GENERAL";"TAB2",#N/A,TRUE,"GENERAL";"TAB3",#N/A,TRUE,"GENERAL";"TAB4",#N/A,TRUE,"GENERAL";"TAB5",#N/A,TRUE,"GENERAL"}</definedName>
    <definedName name="_______p8" localSheetId="3" hidden="1">{"TAB1",#N/A,TRUE,"GENERAL";"TAB2",#N/A,TRUE,"GENERAL";"TAB3",#N/A,TRUE,"GENERAL";"TAB4",#N/A,TRUE,"GENERAL";"TAB5",#N/A,TRUE,"GENERAL"}</definedName>
    <definedName name="_______p8" hidden="1">{"TAB1",#N/A,TRUE,"GENERAL";"TAB2",#N/A,TRUE,"GENERAL";"TAB3",#N/A,TRUE,"GENERAL";"TAB4",#N/A,TRUE,"GENERAL";"TAB5",#N/A,TRUE,"GENERAL"}</definedName>
    <definedName name="_______r" localSheetId="4" hidden="1">{"TAB1",#N/A,TRUE,"GENERAL";"TAB2",#N/A,TRUE,"GENERAL";"TAB3",#N/A,TRUE,"GENERAL";"TAB4",#N/A,TRUE,"GENERAL";"TAB5",#N/A,TRUE,"GENERAL"}</definedName>
    <definedName name="_______r" localSheetId="2" hidden="1">{"TAB1",#N/A,TRUE,"GENERAL";"TAB2",#N/A,TRUE,"GENERAL";"TAB3",#N/A,TRUE,"GENERAL";"TAB4",#N/A,TRUE,"GENERAL";"TAB5",#N/A,TRUE,"GENERAL"}</definedName>
    <definedName name="_______r" localSheetId="3" hidden="1">{"TAB1",#N/A,TRUE,"GENERAL";"TAB2",#N/A,TRUE,"GENERAL";"TAB3",#N/A,TRUE,"GENERAL";"TAB4",#N/A,TRUE,"GENERAL";"TAB5",#N/A,TRUE,"GENERAL"}</definedName>
    <definedName name="_______r" hidden="1">{"TAB1",#N/A,TRUE,"GENERAL";"TAB2",#N/A,TRUE,"GENERAL";"TAB3",#N/A,TRUE,"GENERAL";"TAB4",#N/A,TRUE,"GENERAL";"TAB5",#N/A,TRUE,"GENERAL"}</definedName>
    <definedName name="_______r4r" localSheetId="4" hidden="1">{"via1",#N/A,TRUE,"general";"via2",#N/A,TRUE,"general";"via3",#N/A,TRUE,"general"}</definedName>
    <definedName name="_______r4r" localSheetId="2" hidden="1">{"via1",#N/A,TRUE,"general";"via2",#N/A,TRUE,"general";"via3",#N/A,TRUE,"general"}</definedName>
    <definedName name="_______r4r" localSheetId="3" hidden="1">{"via1",#N/A,TRUE,"general";"via2",#N/A,TRUE,"general";"via3",#N/A,TRUE,"general"}</definedName>
    <definedName name="_______r4r" hidden="1">{"via1",#N/A,TRUE,"general";"via2",#N/A,TRUE,"general";"via3",#N/A,TRUE,"general"}</definedName>
    <definedName name="_______rtu6" localSheetId="4" hidden="1">{"via1",#N/A,TRUE,"general";"via2",#N/A,TRUE,"general";"via3",#N/A,TRUE,"general"}</definedName>
    <definedName name="_______rtu6" localSheetId="2" hidden="1">{"via1",#N/A,TRUE,"general";"via2",#N/A,TRUE,"general";"via3",#N/A,TRUE,"general"}</definedName>
    <definedName name="_______rtu6" localSheetId="3" hidden="1">{"via1",#N/A,TRUE,"general";"via2",#N/A,TRUE,"general";"via3",#N/A,TRUE,"general"}</definedName>
    <definedName name="_______rtu6" hidden="1">{"via1",#N/A,TRUE,"general";"via2",#N/A,TRUE,"general";"via3",#N/A,TRUE,"general"}</definedName>
    <definedName name="_______s1" localSheetId="4" hidden="1">{"via1",#N/A,TRUE,"general";"via2",#N/A,TRUE,"general";"via3",#N/A,TRUE,"general"}</definedName>
    <definedName name="_______s1" localSheetId="2" hidden="1">{"via1",#N/A,TRUE,"general";"via2",#N/A,TRUE,"general";"via3",#N/A,TRUE,"general"}</definedName>
    <definedName name="_______s1" localSheetId="3" hidden="1">{"via1",#N/A,TRUE,"general";"via2",#N/A,TRUE,"general";"via3",#N/A,TRUE,"general"}</definedName>
    <definedName name="_______s1" hidden="1">{"via1",#N/A,TRUE,"general";"via2",#N/A,TRUE,"general";"via3",#N/A,TRUE,"general"}</definedName>
    <definedName name="_______s2" localSheetId="4" hidden="1">{"TAB1",#N/A,TRUE,"GENERAL";"TAB2",#N/A,TRUE,"GENERAL";"TAB3",#N/A,TRUE,"GENERAL";"TAB4",#N/A,TRUE,"GENERAL";"TAB5",#N/A,TRUE,"GENERAL"}</definedName>
    <definedName name="_______s2" localSheetId="2" hidden="1">{"TAB1",#N/A,TRUE,"GENERAL";"TAB2",#N/A,TRUE,"GENERAL";"TAB3",#N/A,TRUE,"GENERAL";"TAB4",#N/A,TRUE,"GENERAL";"TAB5",#N/A,TRUE,"GENERAL"}</definedName>
    <definedName name="_______s2" localSheetId="3" hidden="1">{"TAB1",#N/A,TRUE,"GENERAL";"TAB2",#N/A,TRUE,"GENERAL";"TAB3",#N/A,TRUE,"GENERAL";"TAB4",#N/A,TRUE,"GENERAL";"TAB5",#N/A,TRUE,"GENERAL"}</definedName>
    <definedName name="_______s2" hidden="1">{"TAB1",#N/A,TRUE,"GENERAL";"TAB2",#N/A,TRUE,"GENERAL";"TAB3",#N/A,TRUE,"GENERAL";"TAB4",#N/A,TRUE,"GENERAL";"TAB5",#N/A,TRUE,"GENERAL"}</definedName>
    <definedName name="_______s3" localSheetId="4" hidden="1">{"TAB1",#N/A,TRUE,"GENERAL";"TAB2",#N/A,TRUE,"GENERAL";"TAB3",#N/A,TRUE,"GENERAL";"TAB4",#N/A,TRUE,"GENERAL";"TAB5",#N/A,TRUE,"GENERAL"}</definedName>
    <definedName name="_______s3" localSheetId="2" hidden="1">{"TAB1",#N/A,TRUE,"GENERAL";"TAB2",#N/A,TRUE,"GENERAL";"TAB3",#N/A,TRUE,"GENERAL";"TAB4",#N/A,TRUE,"GENERAL";"TAB5",#N/A,TRUE,"GENERAL"}</definedName>
    <definedName name="_______s3" localSheetId="3" hidden="1">{"TAB1",#N/A,TRUE,"GENERAL";"TAB2",#N/A,TRUE,"GENERAL";"TAB3",#N/A,TRUE,"GENERAL";"TAB4",#N/A,TRUE,"GENERAL";"TAB5",#N/A,TRUE,"GENERAL"}</definedName>
    <definedName name="_______s3" hidden="1">{"TAB1",#N/A,TRUE,"GENERAL";"TAB2",#N/A,TRUE,"GENERAL";"TAB3",#N/A,TRUE,"GENERAL";"TAB4",#N/A,TRUE,"GENERAL";"TAB5",#N/A,TRUE,"GENERAL"}</definedName>
    <definedName name="_______s4" localSheetId="4" hidden="1">{"via1",#N/A,TRUE,"general";"via2",#N/A,TRUE,"general";"via3",#N/A,TRUE,"general"}</definedName>
    <definedName name="_______s4" localSheetId="2" hidden="1">{"via1",#N/A,TRUE,"general";"via2",#N/A,TRUE,"general";"via3",#N/A,TRUE,"general"}</definedName>
    <definedName name="_______s4" localSheetId="3" hidden="1">{"via1",#N/A,TRUE,"general";"via2",#N/A,TRUE,"general";"via3",#N/A,TRUE,"general"}</definedName>
    <definedName name="_______s4" hidden="1">{"via1",#N/A,TRUE,"general";"via2",#N/A,TRUE,"general";"via3",#N/A,TRUE,"general"}</definedName>
    <definedName name="_______s5" localSheetId="4" hidden="1">{"via1",#N/A,TRUE,"general";"via2",#N/A,TRUE,"general";"via3",#N/A,TRUE,"general"}</definedName>
    <definedName name="_______s5" localSheetId="2" hidden="1">{"via1",#N/A,TRUE,"general";"via2",#N/A,TRUE,"general";"via3",#N/A,TRUE,"general"}</definedName>
    <definedName name="_______s5" localSheetId="3" hidden="1">{"via1",#N/A,TRUE,"general";"via2",#N/A,TRUE,"general";"via3",#N/A,TRUE,"general"}</definedName>
    <definedName name="_______s5" hidden="1">{"via1",#N/A,TRUE,"general";"via2",#N/A,TRUE,"general";"via3",#N/A,TRUE,"general"}</definedName>
    <definedName name="_______s6" localSheetId="4" hidden="1">{"TAB1",#N/A,TRUE,"GENERAL";"TAB2",#N/A,TRUE,"GENERAL";"TAB3",#N/A,TRUE,"GENERAL";"TAB4",#N/A,TRUE,"GENERAL";"TAB5",#N/A,TRUE,"GENERAL"}</definedName>
    <definedName name="_______s6" localSheetId="2" hidden="1">{"TAB1",#N/A,TRUE,"GENERAL";"TAB2",#N/A,TRUE,"GENERAL";"TAB3",#N/A,TRUE,"GENERAL";"TAB4",#N/A,TRUE,"GENERAL";"TAB5",#N/A,TRUE,"GENERAL"}</definedName>
    <definedName name="_______s6" localSheetId="3" hidden="1">{"TAB1",#N/A,TRUE,"GENERAL";"TAB2",#N/A,TRUE,"GENERAL";"TAB3",#N/A,TRUE,"GENERAL";"TAB4",#N/A,TRUE,"GENERAL";"TAB5",#N/A,TRUE,"GENERAL"}</definedName>
    <definedName name="_______s6" hidden="1">{"TAB1",#N/A,TRUE,"GENERAL";"TAB2",#N/A,TRUE,"GENERAL";"TAB3",#N/A,TRUE,"GENERAL";"TAB4",#N/A,TRUE,"GENERAL";"TAB5",#N/A,TRUE,"GENERAL"}</definedName>
    <definedName name="_______s7" localSheetId="4" hidden="1">{"via1",#N/A,TRUE,"general";"via2",#N/A,TRUE,"general";"via3",#N/A,TRUE,"general"}</definedName>
    <definedName name="_______s7" localSheetId="2" hidden="1">{"via1",#N/A,TRUE,"general";"via2",#N/A,TRUE,"general";"via3",#N/A,TRUE,"general"}</definedName>
    <definedName name="_______s7" localSheetId="3" hidden="1">{"via1",#N/A,TRUE,"general";"via2",#N/A,TRUE,"general";"via3",#N/A,TRUE,"general"}</definedName>
    <definedName name="_______s7" hidden="1">{"via1",#N/A,TRUE,"general";"via2",#N/A,TRUE,"general";"via3",#N/A,TRUE,"general"}</definedName>
    <definedName name="_______t3" localSheetId="4" hidden="1">{"TAB1",#N/A,TRUE,"GENERAL";"TAB2",#N/A,TRUE,"GENERAL";"TAB3",#N/A,TRUE,"GENERAL";"TAB4",#N/A,TRUE,"GENERAL";"TAB5",#N/A,TRUE,"GENERAL"}</definedName>
    <definedName name="_______t3" localSheetId="2" hidden="1">{"TAB1",#N/A,TRUE,"GENERAL";"TAB2",#N/A,TRUE,"GENERAL";"TAB3",#N/A,TRUE,"GENERAL";"TAB4",#N/A,TRUE,"GENERAL";"TAB5",#N/A,TRUE,"GENERAL"}</definedName>
    <definedName name="_______t3" localSheetId="3" hidden="1">{"TAB1",#N/A,TRUE,"GENERAL";"TAB2",#N/A,TRUE,"GENERAL";"TAB3",#N/A,TRUE,"GENERAL";"TAB4",#N/A,TRUE,"GENERAL";"TAB5",#N/A,TRUE,"GENERAL"}</definedName>
    <definedName name="_______t3" hidden="1">{"TAB1",#N/A,TRUE,"GENERAL";"TAB2",#N/A,TRUE,"GENERAL";"TAB3",#N/A,TRUE,"GENERAL";"TAB4",#N/A,TRUE,"GENERAL";"TAB5",#N/A,TRUE,"GENERAL"}</definedName>
    <definedName name="_______t4" localSheetId="4" hidden="1">{"via1",#N/A,TRUE,"general";"via2",#N/A,TRUE,"general";"via3",#N/A,TRUE,"general"}</definedName>
    <definedName name="_______t4" localSheetId="2" hidden="1">{"via1",#N/A,TRUE,"general";"via2",#N/A,TRUE,"general";"via3",#N/A,TRUE,"general"}</definedName>
    <definedName name="_______t4" localSheetId="3" hidden="1">{"via1",#N/A,TRUE,"general";"via2",#N/A,TRUE,"general";"via3",#N/A,TRUE,"general"}</definedName>
    <definedName name="_______t4" hidden="1">{"via1",#N/A,TRUE,"general";"via2",#N/A,TRUE,"general";"via3",#N/A,TRUE,"general"}</definedName>
    <definedName name="_______t5" localSheetId="4" hidden="1">{"TAB1",#N/A,TRUE,"GENERAL";"TAB2",#N/A,TRUE,"GENERAL";"TAB3",#N/A,TRUE,"GENERAL";"TAB4",#N/A,TRUE,"GENERAL";"TAB5",#N/A,TRUE,"GENERAL"}</definedName>
    <definedName name="_______t5" localSheetId="2" hidden="1">{"TAB1",#N/A,TRUE,"GENERAL";"TAB2",#N/A,TRUE,"GENERAL";"TAB3",#N/A,TRUE,"GENERAL";"TAB4",#N/A,TRUE,"GENERAL";"TAB5",#N/A,TRUE,"GENERAL"}</definedName>
    <definedName name="_______t5" localSheetId="3" hidden="1">{"TAB1",#N/A,TRUE,"GENERAL";"TAB2",#N/A,TRUE,"GENERAL";"TAB3",#N/A,TRUE,"GENERAL";"TAB4",#N/A,TRUE,"GENERAL";"TAB5",#N/A,TRUE,"GENERAL"}</definedName>
    <definedName name="_______t5" hidden="1">{"TAB1",#N/A,TRUE,"GENERAL";"TAB2",#N/A,TRUE,"GENERAL";"TAB3",#N/A,TRUE,"GENERAL";"TAB4",#N/A,TRUE,"GENERAL";"TAB5",#N/A,TRUE,"GENERAL"}</definedName>
    <definedName name="_______t6" localSheetId="4" hidden="1">{"via1",#N/A,TRUE,"general";"via2",#N/A,TRUE,"general";"via3",#N/A,TRUE,"general"}</definedName>
    <definedName name="_______t6" localSheetId="2" hidden="1">{"via1",#N/A,TRUE,"general";"via2",#N/A,TRUE,"general";"via3",#N/A,TRUE,"general"}</definedName>
    <definedName name="_______t6" localSheetId="3" hidden="1">{"via1",#N/A,TRUE,"general";"via2",#N/A,TRUE,"general";"via3",#N/A,TRUE,"general"}</definedName>
    <definedName name="_______t6" hidden="1">{"via1",#N/A,TRUE,"general";"via2",#N/A,TRUE,"general";"via3",#N/A,TRUE,"general"}</definedName>
    <definedName name="_______t66" localSheetId="4" hidden="1">{"TAB1",#N/A,TRUE,"GENERAL";"TAB2",#N/A,TRUE,"GENERAL";"TAB3",#N/A,TRUE,"GENERAL";"TAB4",#N/A,TRUE,"GENERAL";"TAB5",#N/A,TRUE,"GENERAL"}</definedName>
    <definedName name="_______t66" localSheetId="2" hidden="1">{"TAB1",#N/A,TRUE,"GENERAL";"TAB2",#N/A,TRUE,"GENERAL";"TAB3",#N/A,TRUE,"GENERAL";"TAB4",#N/A,TRUE,"GENERAL";"TAB5",#N/A,TRUE,"GENERAL"}</definedName>
    <definedName name="_______t66" localSheetId="3" hidden="1">{"TAB1",#N/A,TRUE,"GENERAL";"TAB2",#N/A,TRUE,"GENERAL";"TAB3",#N/A,TRUE,"GENERAL";"TAB4",#N/A,TRUE,"GENERAL";"TAB5",#N/A,TRUE,"GENERAL"}</definedName>
    <definedName name="_______t66" hidden="1">{"TAB1",#N/A,TRUE,"GENERAL";"TAB2",#N/A,TRUE,"GENERAL";"TAB3",#N/A,TRUE,"GENERAL";"TAB4",#N/A,TRUE,"GENERAL";"TAB5",#N/A,TRUE,"GENERAL"}</definedName>
    <definedName name="_______t7" localSheetId="4" hidden="1">{"via1",#N/A,TRUE,"general";"via2",#N/A,TRUE,"general";"via3",#N/A,TRUE,"general"}</definedName>
    <definedName name="_______t7" localSheetId="2" hidden="1">{"via1",#N/A,TRUE,"general";"via2",#N/A,TRUE,"general";"via3",#N/A,TRUE,"general"}</definedName>
    <definedName name="_______t7" localSheetId="3" hidden="1">{"via1",#N/A,TRUE,"general";"via2",#N/A,TRUE,"general";"via3",#N/A,TRUE,"general"}</definedName>
    <definedName name="_______t7" hidden="1">{"via1",#N/A,TRUE,"general";"via2",#N/A,TRUE,"general";"via3",#N/A,TRUE,"general"}</definedName>
    <definedName name="_______t77" localSheetId="4" hidden="1">{"TAB1",#N/A,TRUE,"GENERAL";"TAB2",#N/A,TRUE,"GENERAL";"TAB3",#N/A,TRUE,"GENERAL";"TAB4",#N/A,TRUE,"GENERAL";"TAB5",#N/A,TRUE,"GENERAL"}</definedName>
    <definedName name="_______t77" localSheetId="2" hidden="1">{"TAB1",#N/A,TRUE,"GENERAL";"TAB2",#N/A,TRUE,"GENERAL";"TAB3",#N/A,TRUE,"GENERAL";"TAB4",#N/A,TRUE,"GENERAL";"TAB5",#N/A,TRUE,"GENERAL"}</definedName>
    <definedName name="_______t77" localSheetId="3" hidden="1">{"TAB1",#N/A,TRUE,"GENERAL";"TAB2",#N/A,TRUE,"GENERAL";"TAB3",#N/A,TRUE,"GENERAL";"TAB4",#N/A,TRUE,"GENERAL";"TAB5",#N/A,TRUE,"GENERAL"}</definedName>
    <definedName name="_______t77" hidden="1">{"TAB1",#N/A,TRUE,"GENERAL";"TAB2",#N/A,TRUE,"GENERAL";"TAB3",#N/A,TRUE,"GENERAL";"TAB4",#N/A,TRUE,"GENERAL";"TAB5",#N/A,TRUE,"GENERAL"}</definedName>
    <definedName name="_______t8" localSheetId="4" hidden="1">{"TAB1",#N/A,TRUE,"GENERAL";"TAB2",#N/A,TRUE,"GENERAL";"TAB3",#N/A,TRUE,"GENERAL";"TAB4",#N/A,TRUE,"GENERAL";"TAB5",#N/A,TRUE,"GENERAL"}</definedName>
    <definedName name="_______t8" localSheetId="2" hidden="1">{"TAB1",#N/A,TRUE,"GENERAL";"TAB2",#N/A,TRUE,"GENERAL";"TAB3",#N/A,TRUE,"GENERAL";"TAB4",#N/A,TRUE,"GENERAL";"TAB5",#N/A,TRUE,"GENERAL"}</definedName>
    <definedName name="_______t8" localSheetId="3" hidden="1">{"TAB1",#N/A,TRUE,"GENERAL";"TAB2",#N/A,TRUE,"GENERAL";"TAB3",#N/A,TRUE,"GENERAL";"TAB4",#N/A,TRUE,"GENERAL";"TAB5",#N/A,TRUE,"GENERAL"}</definedName>
    <definedName name="_______t8" hidden="1">{"TAB1",#N/A,TRUE,"GENERAL";"TAB2",#N/A,TRUE,"GENERAL";"TAB3",#N/A,TRUE,"GENERAL";"TAB4",#N/A,TRUE,"GENERAL";"TAB5",#N/A,TRUE,"GENERAL"}</definedName>
    <definedName name="_______t88" localSheetId="4" hidden="1">{"via1",#N/A,TRUE,"general";"via2",#N/A,TRUE,"general";"via3",#N/A,TRUE,"general"}</definedName>
    <definedName name="_______t88" localSheetId="2" hidden="1">{"via1",#N/A,TRUE,"general";"via2",#N/A,TRUE,"general";"via3",#N/A,TRUE,"general"}</definedName>
    <definedName name="_______t88" localSheetId="3" hidden="1">{"via1",#N/A,TRUE,"general";"via2",#N/A,TRUE,"general";"via3",#N/A,TRUE,"general"}</definedName>
    <definedName name="_______t88" hidden="1">{"via1",#N/A,TRUE,"general";"via2",#N/A,TRUE,"general";"via3",#N/A,TRUE,"general"}</definedName>
    <definedName name="_______t9" localSheetId="4" hidden="1">{"TAB1",#N/A,TRUE,"GENERAL";"TAB2",#N/A,TRUE,"GENERAL";"TAB3",#N/A,TRUE,"GENERAL";"TAB4",#N/A,TRUE,"GENERAL";"TAB5",#N/A,TRUE,"GENERAL"}</definedName>
    <definedName name="_______t9" localSheetId="2" hidden="1">{"TAB1",#N/A,TRUE,"GENERAL";"TAB2",#N/A,TRUE,"GENERAL";"TAB3",#N/A,TRUE,"GENERAL";"TAB4",#N/A,TRUE,"GENERAL";"TAB5",#N/A,TRUE,"GENERAL"}</definedName>
    <definedName name="_______t9" localSheetId="3" hidden="1">{"TAB1",#N/A,TRUE,"GENERAL";"TAB2",#N/A,TRUE,"GENERAL";"TAB3",#N/A,TRUE,"GENERAL";"TAB4",#N/A,TRUE,"GENERAL";"TAB5",#N/A,TRUE,"GENERAL"}</definedName>
    <definedName name="_______t9" hidden="1">{"TAB1",#N/A,TRUE,"GENERAL";"TAB2",#N/A,TRUE,"GENERAL";"TAB3",#N/A,TRUE,"GENERAL";"TAB4",#N/A,TRUE,"GENERAL";"TAB5",#N/A,TRUE,"GENERAL"}</definedName>
    <definedName name="_______t99" localSheetId="4" hidden="1">{"via1",#N/A,TRUE,"general";"via2",#N/A,TRUE,"general";"via3",#N/A,TRUE,"general"}</definedName>
    <definedName name="_______t99" localSheetId="2" hidden="1">{"via1",#N/A,TRUE,"general";"via2",#N/A,TRUE,"general";"via3",#N/A,TRUE,"general"}</definedName>
    <definedName name="_______t99" localSheetId="3" hidden="1">{"via1",#N/A,TRUE,"general";"via2",#N/A,TRUE,"general";"via3",#N/A,TRUE,"general"}</definedName>
    <definedName name="_______t99" hidden="1">{"via1",#N/A,TRUE,"general";"via2",#N/A,TRUE,"general";"via3",#N/A,TRUE,"general"}</definedName>
    <definedName name="_______u4" localSheetId="4" hidden="1">{"TAB1",#N/A,TRUE,"GENERAL";"TAB2",#N/A,TRUE,"GENERAL";"TAB3",#N/A,TRUE,"GENERAL";"TAB4",#N/A,TRUE,"GENERAL";"TAB5",#N/A,TRUE,"GENERAL"}</definedName>
    <definedName name="_______u4" localSheetId="2" hidden="1">{"TAB1",#N/A,TRUE,"GENERAL";"TAB2",#N/A,TRUE,"GENERAL";"TAB3",#N/A,TRUE,"GENERAL";"TAB4",#N/A,TRUE,"GENERAL";"TAB5",#N/A,TRUE,"GENERAL"}</definedName>
    <definedName name="_______u4" localSheetId="3" hidden="1">{"TAB1",#N/A,TRUE,"GENERAL";"TAB2",#N/A,TRUE,"GENERAL";"TAB3",#N/A,TRUE,"GENERAL";"TAB4",#N/A,TRUE,"GENERAL";"TAB5",#N/A,TRUE,"GENERAL"}</definedName>
    <definedName name="_______u4" hidden="1">{"TAB1",#N/A,TRUE,"GENERAL";"TAB2",#N/A,TRUE,"GENERAL";"TAB3",#N/A,TRUE,"GENERAL";"TAB4",#N/A,TRUE,"GENERAL";"TAB5",#N/A,TRUE,"GENERAL"}</definedName>
    <definedName name="_______u5" localSheetId="4" hidden="1">{"TAB1",#N/A,TRUE,"GENERAL";"TAB2",#N/A,TRUE,"GENERAL";"TAB3",#N/A,TRUE,"GENERAL";"TAB4",#N/A,TRUE,"GENERAL";"TAB5",#N/A,TRUE,"GENERAL"}</definedName>
    <definedName name="_______u5" localSheetId="2" hidden="1">{"TAB1",#N/A,TRUE,"GENERAL";"TAB2",#N/A,TRUE,"GENERAL";"TAB3",#N/A,TRUE,"GENERAL";"TAB4",#N/A,TRUE,"GENERAL";"TAB5",#N/A,TRUE,"GENERAL"}</definedName>
    <definedName name="_______u5" localSheetId="3" hidden="1">{"TAB1",#N/A,TRUE,"GENERAL";"TAB2",#N/A,TRUE,"GENERAL";"TAB3",#N/A,TRUE,"GENERAL";"TAB4",#N/A,TRUE,"GENERAL";"TAB5",#N/A,TRUE,"GENERAL"}</definedName>
    <definedName name="_______u5" hidden="1">{"TAB1",#N/A,TRUE,"GENERAL";"TAB2",#N/A,TRUE,"GENERAL";"TAB3",#N/A,TRUE,"GENERAL";"TAB4",#N/A,TRUE,"GENERAL";"TAB5",#N/A,TRUE,"GENERAL"}</definedName>
    <definedName name="_______u6" localSheetId="4" hidden="1">{"TAB1",#N/A,TRUE,"GENERAL";"TAB2",#N/A,TRUE,"GENERAL";"TAB3",#N/A,TRUE,"GENERAL";"TAB4",#N/A,TRUE,"GENERAL";"TAB5",#N/A,TRUE,"GENERAL"}</definedName>
    <definedName name="_______u6" localSheetId="2" hidden="1">{"TAB1",#N/A,TRUE,"GENERAL";"TAB2",#N/A,TRUE,"GENERAL";"TAB3",#N/A,TRUE,"GENERAL";"TAB4",#N/A,TRUE,"GENERAL";"TAB5",#N/A,TRUE,"GENERAL"}</definedName>
    <definedName name="_______u6" localSheetId="3" hidden="1">{"TAB1",#N/A,TRUE,"GENERAL";"TAB2",#N/A,TRUE,"GENERAL";"TAB3",#N/A,TRUE,"GENERAL";"TAB4",#N/A,TRUE,"GENERAL";"TAB5",#N/A,TRUE,"GENERAL"}</definedName>
    <definedName name="_______u6" hidden="1">{"TAB1",#N/A,TRUE,"GENERAL";"TAB2",#N/A,TRUE,"GENERAL";"TAB3",#N/A,TRUE,"GENERAL";"TAB4",#N/A,TRUE,"GENERAL";"TAB5",#N/A,TRUE,"GENERAL"}</definedName>
    <definedName name="_______u7" localSheetId="4" hidden="1">{"via1",#N/A,TRUE,"general";"via2",#N/A,TRUE,"general";"via3",#N/A,TRUE,"general"}</definedName>
    <definedName name="_______u7" localSheetId="2" hidden="1">{"via1",#N/A,TRUE,"general";"via2",#N/A,TRUE,"general";"via3",#N/A,TRUE,"general"}</definedName>
    <definedName name="_______u7" localSheetId="3" hidden="1">{"via1",#N/A,TRUE,"general";"via2",#N/A,TRUE,"general";"via3",#N/A,TRUE,"general"}</definedName>
    <definedName name="_______u7" hidden="1">{"via1",#N/A,TRUE,"general";"via2",#N/A,TRUE,"general";"via3",#N/A,TRUE,"general"}</definedName>
    <definedName name="_______u8" localSheetId="4" hidden="1">{"TAB1",#N/A,TRUE,"GENERAL";"TAB2",#N/A,TRUE,"GENERAL";"TAB3",#N/A,TRUE,"GENERAL";"TAB4",#N/A,TRUE,"GENERAL";"TAB5",#N/A,TRUE,"GENERAL"}</definedName>
    <definedName name="_______u8" localSheetId="2" hidden="1">{"TAB1",#N/A,TRUE,"GENERAL";"TAB2",#N/A,TRUE,"GENERAL";"TAB3",#N/A,TRUE,"GENERAL";"TAB4",#N/A,TRUE,"GENERAL";"TAB5",#N/A,TRUE,"GENERAL"}</definedName>
    <definedName name="_______u8" localSheetId="3" hidden="1">{"TAB1",#N/A,TRUE,"GENERAL";"TAB2",#N/A,TRUE,"GENERAL";"TAB3",#N/A,TRUE,"GENERAL";"TAB4",#N/A,TRUE,"GENERAL";"TAB5",#N/A,TRUE,"GENERAL"}</definedName>
    <definedName name="_______u8" hidden="1">{"TAB1",#N/A,TRUE,"GENERAL";"TAB2",#N/A,TRUE,"GENERAL";"TAB3",#N/A,TRUE,"GENERAL";"TAB4",#N/A,TRUE,"GENERAL";"TAB5",#N/A,TRUE,"GENERAL"}</definedName>
    <definedName name="_______u9" localSheetId="4" hidden="1">{"TAB1",#N/A,TRUE,"GENERAL";"TAB2",#N/A,TRUE,"GENERAL";"TAB3",#N/A,TRUE,"GENERAL";"TAB4",#N/A,TRUE,"GENERAL";"TAB5",#N/A,TRUE,"GENERAL"}</definedName>
    <definedName name="_______u9" localSheetId="2" hidden="1">{"TAB1",#N/A,TRUE,"GENERAL";"TAB2",#N/A,TRUE,"GENERAL";"TAB3",#N/A,TRUE,"GENERAL";"TAB4",#N/A,TRUE,"GENERAL";"TAB5",#N/A,TRUE,"GENERAL"}</definedName>
    <definedName name="_______u9" localSheetId="3" hidden="1">{"TAB1",#N/A,TRUE,"GENERAL";"TAB2",#N/A,TRUE,"GENERAL";"TAB3",#N/A,TRUE,"GENERAL";"TAB4",#N/A,TRUE,"GENERAL";"TAB5",#N/A,TRUE,"GENERAL"}</definedName>
    <definedName name="_______u9" hidden="1">{"TAB1",#N/A,TRUE,"GENERAL";"TAB2",#N/A,TRUE,"GENERAL";"TAB3",#N/A,TRUE,"GENERAL";"TAB4",#N/A,TRUE,"GENERAL";"TAB5",#N/A,TRUE,"GENERAL"}</definedName>
    <definedName name="_______ur7" localSheetId="4" hidden="1">{"TAB1",#N/A,TRUE,"GENERAL";"TAB2",#N/A,TRUE,"GENERAL";"TAB3",#N/A,TRUE,"GENERAL";"TAB4",#N/A,TRUE,"GENERAL";"TAB5",#N/A,TRUE,"GENERAL"}</definedName>
    <definedName name="_______ur7" localSheetId="2" hidden="1">{"TAB1",#N/A,TRUE,"GENERAL";"TAB2",#N/A,TRUE,"GENERAL";"TAB3",#N/A,TRUE,"GENERAL";"TAB4",#N/A,TRUE,"GENERAL";"TAB5",#N/A,TRUE,"GENERAL"}</definedName>
    <definedName name="_______ur7" localSheetId="3" hidden="1">{"TAB1",#N/A,TRUE,"GENERAL";"TAB2",#N/A,TRUE,"GENERAL";"TAB3",#N/A,TRUE,"GENERAL";"TAB4",#N/A,TRUE,"GENERAL";"TAB5",#N/A,TRUE,"GENERAL"}</definedName>
    <definedName name="_______ur7" hidden="1">{"TAB1",#N/A,TRUE,"GENERAL";"TAB2",#N/A,TRUE,"GENERAL";"TAB3",#N/A,TRUE,"GENERAL";"TAB4",#N/A,TRUE,"GENERAL";"TAB5",#N/A,TRUE,"GENERAL"}</definedName>
    <definedName name="_______v2" localSheetId="4" hidden="1">{"via1",#N/A,TRUE,"general";"via2",#N/A,TRUE,"general";"via3",#N/A,TRUE,"general"}</definedName>
    <definedName name="_______v2" localSheetId="2" hidden="1">{"via1",#N/A,TRUE,"general";"via2",#N/A,TRUE,"general";"via3",#N/A,TRUE,"general"}</definedName>
    <definedName name="_______v2" localSheetId="3" hidden="1">{"via1",#N/A,TRUE,"general";"via2",#N/A,TRUE,"general";"via3",#N/A,TRUE,"general"}</definedName>
    <definedName name="_______v2" hidden="1">{"via1",#N/A,TRUE,"general";"via2",#N/A,TRUE,"general";"via3",#N/A,TRUE,"general"}</definedName>
    <definedName name="_______v3" localSheetId="4" hidden="1">{"TAB1",#N/A,TRUE,"GENERAL";"TAB2",#N/A,TRUE,"GENERAL";"TAB3",#N/A,TRUE,"GENERAL";"TAB4",#N/A,TRUE,"GENERAL";"TAB5",#N/A,TRUE,"GENERAL"}</definedName>
    <definedName name="_______v3" localSheetId="2" hidden="1">{"TAB1",#N/A,TRUE,"GENERAL";"TAB2",#N/A,TRUE,"GENERAL";"TAB3",#N/A,TRUE,"GENERAL";"TAB4",#N/A,TRUE,"GENERAL";"TAB5",#N/A,TRUE,"GENERAL"}</definedName>
    <definedName name="_______v3" localSheetId="3" hidden="1">{"TAB1",#N/A,TRUE,"GENERAL";"TAB2",#N/A,TRUE,"GENERAL";"TAB3",#N/A,TRUE,"GENERAL";"TAB4",#N/A,TRUE,"GENERAL";"TAB5",#N/A,TRUE,"GENERAL"}</definedName>
    <definedName name="_______v3" hidden="1">{"TAB1",#N/A,TRUE,"GENERAL";"TAB2",#N/A,TRUE,"GENERAL";"TAB3",#N/A,TRUE,"GENERAL";"TAB4",#N/A,TRUE,"GENERAL";"TAB5",#N/A,TRUE,"GENERAL"}</definedName>
    <definedName name="_______v4" localSheetId="4" hidden="1">{"TAB1",#N/A,TRUE,"GENERAL";"TAB2",#N/A,TRUE,"GENERAL";"TAB3",#N/A,TRUE,"GENERAL";"TAB4",#N/A,TRUE,"GENERAL";"TAB5",#N/A,TRUE,"GENERAL"}</definedName>
    <definedName name="_______v4" localSheetId="2" hidden="1">{"TAB1",#N/A,TRUE,"GENERAL";"TAB2",#N/A,TRUE,"GENERAL";"TAB3",#N/A,TRUE,"GENERAL";"TAB4",#N/A,TRUE,"GENERAL";"TAB5",#N/A,TRUE,"GENERAL"}</definedName>
    <definedName name="_______v4" localSheetId="3" hidden="1">{"TAB1",#N/A,TRUE,"GENERAL";"TAB2",#N/A,TRUE,"GENERAL";"TAB3",#N/A,TRUE,"GENERAL";"TAB4",#N/A,TRUE,"GENERAL";"TAB5",#N/A,TRUE,"GENERAL"}</definedName>
    <definedName name="_______v4" hidden="1">{"TAB1",#N/A,TRUE,"GENERAL";"TAB2",#N/A,TRUE,"GENERAL";"TAB3",#N/A,TRUE,"GENERAL";"TAB4",#N/A,TRUE,"GENERAL";"TAB5",#N/A,TRUE,"GENERAL"}</definedName>
    <definedName name="_______v5" localSheetId="4" hidden="1">{"TAB1",#N/A,TRUE,"GENERAL";"TAB2",#N/A,TRUE,"GENERAL";"TAB3",#N/A,TRUE,"GENERAL";"TAB4",#N/A,TRUE,"GENERAL";"TAB5",#N/A,TRUE,"GENERAL"}</definedName>
    <definedName name="_______v5" localSheetId="2" hidden="1">{"TAB1",#N/A,TRUE,"GENERAL";"TAB2",#N/A,TRUE,"GENERAL";"TAB3",#N/A,TRUE,"GENERAL";"TAB4",#N/A,TRUE,"GENERAL";"TAB5",#N/A,TRUE,"GENERAL"}</definedName>
    <definedName name="_______v5" localSheetId="3" hidden="1">{"TAB1",#N/A,TRUE,"GENERAL";"TAB2",#N/A,TRUE,"GENERAL";"TAB3",#N/A,TRUE,"GENERAL";"TAB4",#N/A,TRUE,"GENERAL";"TAB5",#N/A,TRUE,"GENERAL"}</definedName>
    <definedName name="_______v5" hidden="1">{"TAB1",#N/A,TRUE,"GENERAL";"TAB2",#N/A,TRUE,"GENERAL";"TAB3",#N/A,TRUE,"GENERAL";"TAB4",#N/A,TRUE,"GENERAL";"TAB5",#N/A,TRUE,"GENERAL"}</definedName>
    <definedName name="_______v6" localSheetId="4" hidden="1">{"TAB1",#N/A,TRUE,"GENERAL";"TAB2",#N/A,TRUE,"GENERAL";"TAB3",#N/A,TRUE,"GENERAL";"TAB4",#N/A,TRUE,"GENERAL";"TAB5",#N/A,TRUE,"GENERAL"}</definedName>
    <definedName name="_______v6" localSheetId="2" hidden="1">{"TAB1",#N/A,TRUE,"GENERAL";"TAB2",#N/A,TRUE,"GENERAL";"TAB3",#N/A,TRUE,"GENERAL";"TAB4",#N/A,TRUE,"GENERAL";"TAB5",#N/A,TRUE,"GENERAL"}</definedName>
    <definedName name="_______v6" localSheetId="3" hidden="1">{"TAB1",#N/A,TRUE,"GENERAL";"TAB2",#N/A,TRUE,"GENERAL";"TAB3",#N/A,TRUE,"GENERAL";"TAB4",#N/A,TRUE,"GENERAL";"TAB5",#N/A,TRUE,"GENERAL"}</definedName>
    <definedName name="_______v6" hidden="1">{"TAB1",#N/A,TRUE,"GENERAL";"TAB2",#N/A,TRUE,"GENERAL";"TAB3",#N/A,TRUE,"GENERAL";"TAB4",#N/A,TRUE,"GENERAL";"TAB5",#N/A,TRUE,"GENERAL"}</definedName>
    <definedName name="_______v7" localSheetId="4" hidden="1">{"via1",#N/A,TRUE,"general";"via2",#N/A,TRUE,"general";"via3",#N/A,TRUE,"general"}</definedName>
    <definedName name="_______v7" localSheetId="2" hidden="1">{"via1",#N/A,TRUE,"general";"via2",#N/A,TRUE,"general";"via3",#N/A,TRUE,"general"}</definedName>
    <definedName name="_______v7" localSheetId="3" hidden="1">{"via1",#N/A,TRUE,"general";"via2",#N/A,TRUE,"general";"via3",#N/A,TRUE,"general"}</definedName>
    <definedName name="_______v7" hidden="1">{"via1",#N/A,TRUE,"general";"via2",#N/A,TRUE,"general";"via3",#N/A,TRUE,"general"}</definedName>
    <definedName name="_______v8" localSheetId="4" hidden="1">{"TAB1",#N/A,TRUE,"GENERAL";"TAB2",#N/A,TRUE,"GENERAL";"TAB3",#N/A,TRUE,"GENERAL";"TAB4",#N/A,TRUE,"GENERAL";"TAB5",#N/A,TRUE,"GENERAL"}</definedName>
    <definedName name="_______v8" localSheetId="2" hidden="1">{"TAB1",#N/A,TRUE,"GENERAL";"TAB2",#N/A,TRUE,"GENERAL";"TAB3",#N/A,TRUE,"GENERAL";"TAB4",#N/A,TRUE,"GENERAL";"TAB5",#N/A,TRUE,"GENERAL"}</definedName>
    <definedName name="_______v8" localSheetId="3" hidden="1">{"TAB1",#N/A,TRUE,"GENERAL";"TAB2",#N/A,TRUE,"GENERAL";"TAB3",#N/A,TRUE,"GENERAL";"TAB4",#N/A,TRUE,"GENERAL";"TAB5",#N/A,TRUE,"GENERAL"}</definedName>
    <definedName name="_______v8" hidden="1">{"TAB1",#N/A,TRUE,"GENERAL";"TAB2",#N/A,TRUE,"GENERAL";"TAB3",#N/A,TRUE,"GENERAL";"TAB4",#N/A,TRUE,"GENERAL";"TAB5",#N/A,TRUE,"GENERAL"}</definedName>
    <definedName name="_______v9" localSheetId="4" hidden="1">{"TAB1",#N/A,TRUE,"GENERAL";"TAB2",#N/A,TRUE,"GENERAL";"TAB3",#N/A,TRUE,"GENERAL";"TAB4",#N/A,TRUE,"GENERAL";"TAB5",#N/A,TRUE,"GENERAL"}</definedName>
    <definedName name="_______v9" localSheetId="2" hidden="1">{"TAB1",#N/A,TRUE,"GENERAL";"TAB2",#N/A,TRUE,"GENERAL";"TAB3",#N/A,TRUE,"GENERAL";"TAB4",#N/A,TRUE,"GENERAL";"TAB5",#N/A,TRUE,"GENERAL"}</definedName>
    <definedName name="_______v9" localSheetId="3" hidden="1">{"TAB1",#N/A,TRUE,"GENERAL";"TAB2",#N/A,TRUE,"GENERAL";"TAB3",#N/A,TRUE,"GENERAL";"TAB4",#N/A,TRUE,"GENERAL";"TAB5",#N/A,TRUE,"GENERAL"}</definedName>
    <definedName name="_______v9" hidden="1">{"TAB1",#N/A,TRUE,"GENERAL";"TAB2",#N/A,TRUE,"GENERAL";"TAB3",#N/A,TRUE,"GENERAL";"TAB4",#N/A,TRUE,"GENERAL";"TAB5",#N/A,TRUE,"GENERAL"}</definedName>
    <definedName name="_______vfv4" localSheetId="4" hidden="1">{"via1",#N/A,TRUE,"general";"via2",#N/A,TRUE,"general";"via3",#N/A,TRUE,"general"}</definedName>
    <definedName name="_______vfv4" localSheetId="2" hidden="1">{"via1",#N/A,TRUE,"general";"via2",#N/A,TRUE,"general";"via3",#N/A,TRUE,"general"}</definedName>
    <definedName name="_______vfv4" localSheetId="3" hidden="1">{"via1",#N/A,TRUE,"general";"via2",#N/A,TRUE,"general";"via3",#N/A,TRUE,"general"}</definedName>
    <definedName name="_______vfv4" hidden="1">{"via1",#N/A,TRUE,"general";"via2",#N/A,TRUE,"general";"via3",#N/A,TRUE,"general"}</definedName>
    <definedName name="_______x1" localSheetId="4" hidden="1">{"TAB1",#N/A,TRUE,"GENERAL";"TAB2",#N/A,TRUE,"GENERAL";"TAB3",#N/A,TRUE,"GENERAL";"TAB4",#N/A,TRUE,"GENERAL";"TAB5",#N/A,TRUE,"GENERAL"}</definedName>
    <definedName name="_______x1" localSheetId="2" hidden="1">{"TAB1",#N/A,TRUE,"GENERAL";"TAB2",#N/A,TRUE,"GENERAL";"TAB3",#N/A,TRUE,"GENERAL";"TAB4",#N/A,TRUE,"GENERAL";"TAB5",#N/A,TRUE,"GENERAL"}</definedName>
    <definedName name="_______x1" localSheetId="3" hidden="1">{"TAB1",#N/A,TRUE,"GENERAL";"TAB2",#N/A,TRUE,"GENERAL";"TAB3",#N/A,TRUE,"GENERAL";"TAB4",#N/A,TRUE,"GENERAL";"TAB5",#N/A,TRUE,"GENERAL"}</definedName>
    <definedName name="_______x1" hidden="1">{"TAB1",#N/A,TRUE,"GENERAL";"TAB2",#N/A,TRUE,"GENERAL";"TAB3",#N/A,TRUE,"GENERAL";"TAB4",#N/A,TRUE,"GENERAL";"TAB5",#N/A,TRUE,"GENERAL"}</definedName>
    <definedName name="_______x2" localSheetId="4" hidden="1">{"via1",#N/A,TRUE,"general";"via2",#N/A,TRUE,"general";"via3",#N/A,TRUE,"general"}</definedName>
    <definedName name="_______x2" localSheetId="2" hidden="1">{"via1",#N/A,TRUE,"general";"via2",#N/A,TRUE,"general";"via3",#N/A,TRUE,"general"}</definedName>
    <definedName name="_______x2" localSheetId="3" hidden="1">{"via1",#N/A,TRUE,"general";"via2",#N/A,TRUE,"general";"via3",#N/A,TRUE,"general"}</definedName>
    <definedName name="_______x2" hidden="1">{"via1",#N/A,TRUE,"general";"via2",#N/A,TRUE,"general";"via3",#N/A,TRUE,"general"}</definedName>
    <definedName name="_______x3" localSheetId="4" hidden="1">{"via1",#N/A,TRUE,"general";"via2",#N/A,TRUE,"general";"via3",#N/A,TRUE,"general"}</definedName>
    <definedName name="_______x3" localSheetId="2" hidden="1">{"via1",#N/A,TRUE,"general";"via2",#N/A,TRUE,"general";"via3",#N/A,TRUE,"general"}</definedName>
    <definedName name="_______x3" localSheetId="3" hidden="1">{"via1",#N/A,TRUE,"general";"via2",#N/A,TRUE,"general";"via3",#N/A,TRUE,"general"}</definedName>
    <definedName name="_______x3" hidden="1">{"via1",#N/A,TRUE,"general";"via2",#N/A,TRUE,"general";"via3",#N/A,TRUE,"general"}</definedName>
    <definedName name="_______x4" localSheetId="4" hidden="1">{"via1",#N/A,TRUE,"general";"via2",#N/A,TRUE,"general";"via3",#N/A,TRUE,"general"}</definedName>
    <definedName name="_______x4" localSheetId="2" hidden="1">{"via1",#N/A,TRUE,"general";"via2",#N/A,TRUE,"general";"via3",#N/A,TRUE,"general"}</definedName>
    <definedName name="_______x4" localSheetId="3" hidden="1">{"via1",#N/A,TRUE,"general";"via2",#N/A,TRUE,"general";"via3",#N/A,TRUE,"general"}</definedName>
    <definedName name="_______x4" hidden="1">{"via1",#N/A,TRUE,"general";"via2",#N/A,TRUE,"general";"via3",#N/A,TRUE,"general"}</definedName>
    <definedName name="_______x5" localSheetId="4" hidden="1">{"TAB1",#N/A,TRUE,"GENERAL";"TAB2",#N/A,TRUE,"GENERAL";"TAB3",#N/A,TRUE,"GENERAL";"TAB4",#N/A,TRUE,"GENERAL";"TAB5",#N/A,TRUE,"GENERAL"}</definedName>
    <definedName name="_______x5" localSheetId="2" hidden="1">{"TAB1",#N/A,TRUE,"GENERAL";"TAB2",#N/A,TRUE,"GENERAL";"TAB3",#N/A,TRUE,"GENERAL";"TAB4",#N/A,TRUE,"GENERAL";"TAB5",#N/A,TRUE,"GENERAL"}</definedName>
    <definedName name="_______x5" localSheetId="3" hidden="1">{"TAB1",#N/A,TRUE,"GENERAL";"TAB2",#N/A,TRUE,"GENERAL";"TAB3",#N/A,TRUE,"GENERAL";"TAB4",#N/A,TRUE,"GENERAL";"TAB5",#N/A,TRUE,"GENERAL"}</definedName>
    <definedName name="_______x5" hidden="1">{"TAB1",#N/A,TRUE,"GENERAL";"TAB2",#N/A,TRUE,"GENERAL";"TAB3",#N/A,TRUE,"GENERAL";"TAB4",#N/A,TRUE,"GENERAL";"TAB5",#N/A,TRUE,"GENERAL"}</definedName>
    <definedName name="_______x6" localSheetId="4" hidden="1">{"TAB1",#N/A,TRUE,"GENERAL";"TAB2",#N/A,TRUE,"GENERAL";"TAB3",#N/A,TRUE,"GENERAL";"TAB4",#N/A,TRUE,"GENERAL";"TAB5",#N/A,TRUE,"GENERAL"}</definedName>
    <definedName name="_______x6" localSheetId="2" hidden="1">{"TAB1",#N/A,TRUE,"GENERAL";"TAB2",#N/A,TRUE,"GENERAL";"TAB3",#N/A,TRUE,"GENERAL";"TAB4",#N/A,TRUE,"GENERAL";"TAB5",#N/A,TRUE,"GENERAL"}</definedName>
    <definedName name="_______x6" localSheetId="3" hidden="1">{"TAB1",#N/A,TRUE,"GENERAL";"TAB2",#N/A,TRUE,"GENERAL";"TAB3",#N/A,TRUE,"GENERAL";"TAB4",#N/A,TRUE,"GENERAL";"TAB5",#N/A,TRUE,"GENERAL"}</definedName>
    <definedName name="_______x6" hidden="1">{"TAB1",#N/A,TRUE,"GENERAL";"TAB2",#N/A,TRUE,"GENERAL";"TAB3",#N/A,TRUE,"GENERAL";"TAB4",#N/A,TRUE,"GENERAL";"TAB5",#N/A,TRUE,"GENERAL"}</definedName>
    <definedName name="_______x7" localSheetId="4" hidden="1">{"TAB1",#N/A,TRUE,"GENERAL";"TAB2",#N/A,TRUE,"GENERAL";"TAB3",#N/A,TRUE,"GENERAL";"TAB4",#N/A,TRUE,"GENERAL";"TAB5",#N/A,TRUE,"GENERAL"}</definedName>
    <definedName name="_______x7" localSheetId="2" hidden="1">{"TAB1",#N/A,TRUE,"GENERAL";"TAB2",#N/A,TRUE,"GENERAL";"TAB3",#N/A,TRUE,"GENERAL";"TAB4",#N/A,TRUE,"GENERAL";"TAB5",#N/A,TRUE,"GENERAL"}</definedName>
    <definedName name="_______x7" localSheetId="3" hidden="1">{"TAB1",#N/A,TRUE,"GENERAL";"TAB2",#N/A,TRUE,"GENERAL";"TAB3",#N/A,TRUE,"GENERAL";"TAB4",#N/A,TRUE,"GENERAL";"TAB5",#N/A,TRUE,"GENERAL"}</definedName>
    <definedName name="_______x7" hidden="1">{"TAB1",#N/A,TRUE,"GENERAL";"TAB2",#N/A,TRUE,"GENERAL";"TAB3",#N/A,TRUE,"GENERAL";"TAB4",#N/A,TRUE,"GENERAL";"TAB5",#N/A,TRUE,"GENERAL"}</definedName>
    <definedName name="_______x8" localSheetId="4" hidden="1">{"via1",#N/A,TRUE,"general";"via2",#N/A,TRUE,"general";"via3",#N/A,TRUE,"general"}</definedName>
    <definedName name="_______x8" localSheetId="2" hidden="1">{"via1",#N/A,TRUE,"general";"via2",#N/A,TRUE,"general";"via3",#N/A,TRUE,"general"}</definedName>
    <definedName name="_______x8" localSheetId="3" hidden="1">{"via1",#N/A,TRUE,"general";"via2",#N/A,TRUE,"general";"via3",#N/A,TRUE,"general"}</definedName>
    <definedName name="_______x8" hidden="1">{"via1",#N/A,TRUE,"general";"via2",#N/A,TRUE,"general";"via3",#N/A,TRUE,"general"}</definedName>
    <definedName name="_______x9" localSheetId="4" hidden="1">{"TAB1",#N/A,TRUE,"GENERAL";"TAB2",#N/A,TRUE,"GENERAL";"TAB3",#N/A,TRUE,"GENERAL";"TAB4",#N/A,TRUE,"GENERAL";"TAB5",#N/A,TRUE,"GENERAL"}</definedName>
    <definedName name="_______x9" localSheetId="2" hidden="1">{"TAB1",#N/A,TRUE,"GENERAL";"TAB2",#N/A,TRUE,"GENERAL";"TAB3",#N/A,TRUE,"GENERAL";"TAB4",#N/A,TRUE,"GENERAL";"TAB5",#N/A,TRUE,"GENERAL"}</definedName>
    <definedName name="_______x9" localSheetId="3" hidden="1">{"TAB1",#N/A,TRUE,"GENERAL";"TAB2",#N/A,TRUE,"GENERAL";"TAB3",#N/A,TRUE,"GENERAL";"TAB4",#N/A,TRUE,"GENERAL";"TAB5",#N/A,TRUE,"GENERAL"}</definedName>
    <definedName name="_______x9" hidden="1">{"TAB1",#N/A,TRUE,"GENERAL";"TAB2",#N/A,TRUE,"GENERAL";"TAB3",#N/A,TRUE,"GENERAL";"TAB4",#N/A,TRUE,"GENERAL";"TAB5",#N/A,TRUE,"GENERAL"}</definedName>
    <definedName name="_______y2" localSheetId="4" hidden="1">{"TAB1",#N/A,TRUE,"GENERAL";"TAB2",#N/A,TRUE,"GENERAL";"TAB3",#N/A,TRUE,"GENERAL";"TAB4",#N/A,TRUE,"GENERAL";"TAB5",#N/A,TRUE,"GENERAL"}</definedName>
    <definedName name="_______y2" localSheetId="2" hidden="1">{"TAB1",#N/A,TRUE,"GENERAL";"TAB2",#N/A,TRUE,"GENERAL";"TAB3",#N/A,TRUE,"GENERAL";"TAB4",#N/A,TRUE,"GENERAL";"TAB5",#N/A,TRUE,"GENERAL"}</definedName>
    <definedName name="_______y2" localSheetId="3" hidden="1">{"TAB1",#N/A,TRUE,"GENERAL";"TAB2",#N/A,TRUE,"GENERAL";"TAB3",#N/A,TRUE,"GENERAL";"TAB4",#N/A,TRUE,"GENERAL";"TAB5",#N/A,TRUE,"GENERAL"}</definedName>
    <definedName name="_______y2" hidden="1">{"TAB1",#N/A,TRUE,"GENERAL";"TAB2",#N/A,TRUE,"GENERAL";"TAB3",#N/A,TRUE,"GENERAL";"TAB4",#N/A,TRUE,"GENERAL";"TAB5",#N/A,TRUE,"GENERAL"}</definedName>
    <definedName name="_______y3" localSheetId="4" hidden="1">{"via1",#N/A,TRUE,"general";"via2",#N/A,TRUE,"general";"via3",#N/A,TRUE,"general"}</definedName>
    <definedName name="_______y3" localSheetId="2" hidden="1">{"via1",#N/A,TRUE,"general";"via2",#N/A,TRUE,"general";"via3",#N/A,TRUE,"general"}</definedName>
    <definedName name="_______y3" localSheetId="3" hidden="1">{"via1",#N/A,TRUE,"general";"via2",#N/A,TRUE,"general";"via3",#N/A,TRUE,"general"}</definedName>
    <definedName name="_______y3" hidden="1">{"via1",#N/A,TRUE,"general";"via2",#N/A,TRUE,"general";"via3",#N/A,TRUE,"general"}</definedName>
    <definedName name="_______y4" localSheetId="4" hidden="1">{"via1",#N/A,TRUE,"general";"via2",#N/A,TRUE,"general";"via3",#N/A,TRUE,"general"}</definedName>
    <definedName name="_______y4" localSheetId="2" hidden="1">{"via1",#N/A,TRUE,"general";"via2",#N/A,TRUE,"general";"via3",#N/A,TRUE,"general"}</definedName>
    <definedName name="_______y4" localSheetId="3" hidden="1">{"via1",#N/A,TRUE,"general";"via2",#N/A,TRUE,"general";"via3",#N/A,TRUE,"general"}</definedName>
    <definedName name="_______y4" hidden="1">{"via1",#N/A,TRUE,"general";"via2",#N/A,TRUE,"general";"via3",#N/A,TRUE,"general"}</definedName>
    <definedName name="_______y5" localSheetId="4" hidden="1">{"TAB1",#N/A,TRUE,"GENERAL";"TAB2",#N/A,TRUE,"GENERAL";"TAB3",#N/A,TRUE,"GENERAL";"TAB4",#N/A,TRUE,"GENERAL";"TAB5",#N/A,TRUE,"GENERAL"}</definedName>
    <definedName name="_______y5" localSheetId="2" hidden="1">{"TAB1",#N/A,TRUE,"GENERAL";"TAB2",#N/A,TRUE,"GENERAL";"TAB3",#N/A,TRUE,"GENERAL";"TAB4",#N/A,TRUE,"GENERAL";"TAB5",#N/A,TRUE,"GENERAL"}</definedName>
    <definedName name="_______y5" localSheetId="3" hidden="1">{"TAB1",#N/A,TRUE,"GENERAL";"TAB2",#N/A,TRUE,"GENERAL";"TAB3",#N/A,TRUE,"GENERAL";"TAB4",#N/A,TRUE,"GENERAL";"TAB5",#N/A,TRUE,"GENERAL"}</definedName>
    <definedName name="_______y5" hidden="1">{"TAB1",#N/A,TRUE,"GENERAL";"TAB2",#N/A,TRUE,"GENERAL";"TAB3",#N/A,TRUE,"GENERAL";"TAB4",#N/A,TRUE,"GENERAL";"TAB5",#N/A,TRUE,"GENERAL"}</definedName>
    <definedName name="_______y6" localSheetId="4" hidden="1">{"via1",#N/A,TRUE,"general";"via2",#N/A,TRUE,"general";"via3",#N/A,TRUE,"general"}</definedName>
    <definedName name="_______y6" localSheetId="2" hidden="1">{"via1",#N/A,TRUE,"general";"via2",#N/A,TRUE,"general";"via3",#N/A,TRUE,"general"}</definedName>
    <definedName name="_______y6" localSheetId="3" hidden="1">{"via1",#N/A,TRUE,"general";"via2",#N/A,TRUE,"general";"via3",#N/A,TRUE,"general"}</definedName>
    <definedName name="_______y6" hidden="1">{"via1",#N/A,TRUE,"general";"via2",#N/A,TRUE,"general";"via3",#N/A,TRUE,"general"}</definedName>
    <definedName name="_______y7" localSheetId="4" hidden="1">{"via1",#N/A,TRUE,"general";"via2",#N/A,TRUE,"general";"via3",#N/A,TRUE,"general"}</definedName>
    <definedName name="_______y7" localSheetId="2" hidden="1">{"via1",#N/A,TRUE,"general";"via2",#N/A,TRUE,"general";"via3",#N/A,TRUE,"general"}</definedName>
    <definedName name="_______y7" localSheetId="3" hidden="1">{"via1",#N/A,TRUE,"general";"via2",#N/A,TRUE,"general";"via3",#N/A,TRUE,"general"}</definedName>
    <definedName name="_______y7" hidden="1">{"via1",#N/A,TRUE,"general";"via2",#N/A,TRUE,"general";"via3",#N/A,TRUE,"general"}</definedName>
    <definedName name="_______y8" localSheetId="4" hidden="1">{"via1",#N/A,TRUE,"general";"via2",#N/A,TRUE,"general";"via3",#N/A,TRUE,"general"}</definedName>
    <definedName name="_______y8" localSheetId="2" hidden="1">{"via1",#N/A,TRUE,"general";"via2",#N/A,TRUE,"general";"via3",#N/A,TRUE,"general"}</definedName>
    <definedName name="_______y8" localSheetId="3" hidden="1">{"via1",#N/A,TRUE,"general";"via2",#N/A,TRUE,"general";"via3",#N/A,TRUE,"general"}</definedName>
    <definedName name="_______y8" hidden="1">{"via1",#N/A,TRUE,"general";"via2",#N/A,TRUE,"general";"via3",#N/A,TRUE,"general"}</definedName>
    <definedName name="_______y9" localSheetId="4" hidden="1">{"TAB1",#N/A,TRUE,"GENERAL";"TAB2",#N/A,TRUE,"GENERAL";"TAB3",#N/A,TRUE,"GENERAL";"TAB4",#N/A,TRUE,"GENERAL";"TAB5",#N/A,TRUE,"GENERAL"}</definedName>
    <definedName name="_______y9" localSheetId="2" hidden="1">{"TAB1",#N/A,TRUE,"GENERAL";"TAB2",#N/A,TRUE,"GENERAL";"TAB3",#N/A,TRUE,"GENERAL";"TAB4",#N/A,TRUE,"GENERAL";"TAB5",#N/A,TRUE,"GENERAL"}</definedName>
    <definedName name="_______y9" localSheetId="3" hidden="1">{"TAB1",#N/A,TRUE,"GENERAL";"TAB2",#N/A,TRUE,"GENERAL";"TAB3",#N/A,TRUE,"GENERAL";"TAB4",#N/A,TRUE,"GENERAL";"TAB5",#N/A,TRUE,"GENERAL"}</definedName>
    <definedName name="_______y9" hidden="1">{"TAB1",#N/A,TRUE,"GENERAL";"TAB2",#N/A,TRUE,"GENERAL";"TAB3",#N/A,TRUE,"GENERAL";"TAB4",#N/A,TRUE,"GENERAL";"TAB5",#N/A,TRUE,"GENERAL"}</definedName>
    <definedName name="_______z1" localSheetId="4" hidden="1">{"TAB1",#N/A,TRUE,"GENERAL";"TAB2",#N/A,TRUE,"GENERAL";"TAB3",#N/A,TRUE,"GENERAL";"TAB4",#N/A,TRUE,"GENERAL";"TAB5",#N/A,TRUE,"GENERAL"}</definedName>
    <definedName name="_______z1" localSheetId="2" hidden="1">{"TAB1",#N/A,TRUE,"GENERAL";"TAB2",#N/A,TRUE,"GENERAL";"TAB3",#N/A,TRUE,"GENERAL";"TAB4",#N/A,TRUE,"GENERAL";"TAB5",#N/A,TRUE,"GENERAL"}</definedName>
    <definedName name="_______z1" localSheetId="3" hidden="1">{"TAB1",#N/A,TRUE,"GENERAL";"TAB2",#N/A,TRUE,"GENERAL";"TAB3",#N/A,TRUE,"GENERAL";"TAB4",#N/A,TRUE,"GENERAL";"TAB5",#N/A,TRUE,"GENERAL"}</definedName>
    <definedName name="_______z1" hidden="1">{"TAB1",#N/A,TRUE,"GENERAL";"TAB2",#N/A,TRUE,"GENERAL";"TAB3",#N/A,TRUE,"GENERAL";"TAB4",#N/A,TRUE,"GENERAL";"TAB5",#N/A,TRUE,"GENERAL"}</definedName>
    <definedName name="_______z2" localSheetId="4" hidden="1">{"via1",#N/A,TRUE,"general";"via2",#N/A,TRUE,"general";"via3",#N/A,TRUE,"general"}</definedName>
    <definedName name="_______z2" localSheetId="2" hidden="1">{"via1",#N/A,TRUE,"general";"via2",#N/A,TRUE,"general";"via3",#N/A,TRUE,"general"}</definedName>
    <definedName name="_______z2" localSheetId="3" hidden="1">{"via1",#N/A,TRUE,"general";"via2",#N/A,TRUE,"general";"via3",#N/A,TRUE,"general"}</definedName>
    <definedName name="_______z2" hidden="1">{"via1",#N/A,TRUE,"general";"via2",#N/A,TRUE,"general";"via3",#N/A,TRUE,"general"}</definedName>
    <definedName name="_______z3" localSheetId="4" hidden="1">{"via1",#N/A,TRUE,"general";"via2",#N/A,TRUE,"general";"via3",#N/A,TRUE,"general"}</definedName>
    <definedName name="_______z3" localSheetId="2" hidden="1">{"via1",#N/A,TRUE,"general";"via2",#N/A,TRUE,"general";"via3",#N/A,TRUE,"general"}</definedName>
    <definedName name="_______z3" localSheetId="3" hidden="1">{"via1",#N/A,TRUE,"general";"via2",#N/A,TRUE,"general";"via3",#N/A,TRUE,"general"}</definedName>
    <definedName name="_______z3" hidden="1">{"via1",#N/A,TRUE,"general";"via2",#N/A,TRUE,"general";"via3",#N/A,TRUE,"general"}</definedName>
    <definedName name="_______z4" localSheetId="4" hidden="1">{"TAB1",#N/A,TRUE,"GENERAL";"TAB2",#N/A,TRUE,"GENERAL";"TAB3",#N/A,TRUE,"GENERAL";"TAB4",#N/A,TRUE,"GENERAL";"TAB5",#N/A,TRUE,"GENERAL"}</definedName>
    <definedName name="_______z4" localSheetId="2" hidden="1">{"TAB1",#N/A,TRUE,"GENERAL";"TAB2",#N/A,TRUE,"GENERAL";"TAB3",#N/A,TRUE,"GENERAL";"TAB4",#N/A,TRUE,"GENERAL";"TAB5",#N/A,TRUE,"GENERAL"}</definedName>
    <definedName name="_______z4" localSheetId="3" hidden="1">{"TAB1",#N/A,TRUE,"GENERAL";"TAB2",#N/A,TRUE,"GENERAL";"TAB3",#N/A,TRUE,"GENERAL";"TAB4",#N/A,TRUE,"GENERAL";"TAB5",#N/A,TRUE,"GENERAL"}</definedName>
    <definedName name="_______z4" hidden="1">{"TAB1",#N/A,TRUE,"GENERAL";"TAB2",#N/A,TRUE,"GENERAL";"TAB3",#N/A,TRUE,"GENERAL";"TAB4",#N/A,TRUE,"GENERAL";"TAB5",#N/A,TRUE,"GENERAL"}</definedName>
    <definedName name="_______z5" localSheetId="4" hidden="1">{"via1",#N/A,TRUE,"general";"via2",#N/A,TRUE,"general";"via3",#N/A,TRUE,"general"}</definedName>
    <definedName name="_______z5" localSheetId="2" hidden="1">{"via1",#N/A,TRUE,"general";"via2",#N/A,TRUE,"general";"via3",#N/A,TRUE,"general"}</definedName>
    <definedName name="_______z5" localSheetId="3" hidden="1">{"via1",#N/A,TRUE,"general";"via2",#N/A,TRUE,"general";"via3",#N/A,TRUE,"general"}</definedName>
    <definedName name="_______z5" hidden="1">{"via1",#N/A,TRUE,"general";"via2",#N/A,TRUE,"general";"via3",#N/A,TRUE,"general"}</definedName>
    <definedName name="_______z6" localSheetId="4" hidden="1">{"TAB1",#N/A,TRUE,"GENERAL";"TAB2",#N/A,TRUE,"GENERAL";"TAB3",#N/A,TRUE,"GENERAL";"TAB4",#N/A,TRUE,"GENERAL";"TAB5",#N/A,TRUE,"GENERAL"}</definedName>
    <definedName name="_______z6" localSheetId="2" hidden="1">{"TAB1",#N/A,TRUE,"GENERAL";"TAB2",#N/A,TRUE,"GENERAL";"TAB3",#N/A,TRUE,"GENERAL";"TAB4",#N/A,TRUE,"GENERAL";"TAB5",#N/A,TRUE,"GENERAL"}</definedName>
    <definedName name="_______z6" localSheetId="3" hidden="1">{"TAB1",#N/A,TRUE,"GENERAL";"TAB2",#N/A,TRUE,"GENERAL";"TAB3",#N/A,TRUE,"GENERAL";"TAB4",#N/A,TRUE,"GENERAL";"TAB5",#N/A,TRUE,"GENERAL"}</definedName>
    <definedName name="_______z6" hidden="1">{"TAB1",#N/A,TRUE,"GENERAL";"TAB2",#N/A,TRUE,"GENERAL";"TAB3",#N/A,TRUE,"GENERAL";"TAB4",#N/A,TRUE,"GENERAL";"TAB5",#N/A,TRUE,"GENERAL"}</definedName>
    <definedName name="______a1" localSheetId="4" hidden="1">{"TAB1",#N/A,TRUE,"GENERAL";"TAB2",#N/A,TRUE,"GENERAL";"TAB3",#N/A,TRUE,"GENERAL";"TAB4",#N/A,TRUE,"GENERAL";"TAB5",#N/A,TRUE,"GENERAL"}</definedName>
    <definedName name="______a1" localSheetId="2" hidden="1">{"TAB1",#N/A,TRUE,"GENERAL";"TAB2",#N/A,TRUE,"GENERAL";"TAB3",#N/A,TRUE,"GENERAL";"TAB4",#N/A,TRUE,"GENERAL";"TAB5",#N/A,TRUE,"GENERAL"}</definedName>
    <definedName name="______a1" localSheetId="3" hidden="1">{"TAB1",#N/A,TRUE,"GENERAL";"TAB2",#N/A,TRUE,"GENERAL";"TAB3",#N/A,TRUE,"GENERAL";"TAB4",#N/A,TRUE,"GENERAL";"TAB5",#N/A,TRUE,"GENERAL"}</definedName>
    <definedName name="______a1" hidden="1">{"TAB1",#N/A,TRUE,"GENERAL";"TAB2",#N/A,TRUE,"GENERAL";"TAB3",#N/A,TRUE,"GENERAL";"TAB4",#N/A,TRUE,"GENERAL";"TAB5",#N/A,TRUE,"GENERAL"}</definedName>
    <definedName name="______a3" localSheetId="4" hidden="1">{"TAB1",#N/A,TRUE,"GENERAL";"TAB2",#N/A,TRUE,"GENERAL";"TAB3",#N/A,TRUE,"GENERAL";"TAB4",#N/A,TRUE,"GENERAL";"TAB5",#N/A,TRUE,"GENERAL"}</definedName>
    <definedName name="______a3" localSheetId="2" hidden="1">{"TAB1",#N/A,TRUE,"GENERAL";"TAB2",#N/A,TRUE,"GENERAL";"TAB3",#N/A,TRUE,"GENERAL";"TAB4",#N/A,TRUE,"GENERAL";"TAB5",#N/A,TRUE,"GENERAL"}</definedName>
    <definedName name="______a3" localSheetId="3" hidden="1">{"TAB1",#N/A,TRUE,"GENERAL";"TAB2",#N/A,TRUE,"GENERAL";"TAB3",#N/A,TRUE,"GENERAL";"TAB4",#N/A,TRUE,"GENERAL";"TAB5",#N/A,TRUE,"GENERAL"}</definedName>
    <definedName name="______a3" hidden="1">{"TAB1",#N/A,TRUE,"GENERAL";"TAB2",#N/A,TRUE,"GENERAL";"TAB3",#N/A,TRUE,"GENERAL";"TAB4",#N/A,TRUE,"GENERAL";"TAB5",#N/A,TRUE,"GENERAL"}</definedName>
    <definedName name="______a4" localSheetId="4" hidden="1">{"via1",#N/A,TRUE,"general";"via2",#N/A,TRUE,"general";"via3",#N/A,TRUE,"general"}</definedName>
    <definedName name="______a4" localSheetId="2" hidden="1">{"via1",#N/A,TRUE,"general";"via2",#N/A,TRUE,"general";"via3",#N/A,TRUE,"general"}</definedName>
    <definedName name="______a4" localSheetId="3" hidden="1">{"via1",#N/A,TRUE,"general";"via2",#N/A,TRUE,"general";"via3",#N/A,TRUE,"general"}</definedName>
    <definedName name="______a4" hidden="1">{"via1",#N/A,TRUE,"general";"via2",#N/A,TRUE,"general";"via3",#N/A,TRUE,"general"}</definedName>
    <definedName name="______a5" localSheetId="4" hidden="1">{"TAB1",#N/A,TRUE,"GENERAL";"TAB2",#N/A,TRUE,"GENERAL";"TAB3",#N/A,TRUE,"GENERAL";"TAB4",#N/A,TRUE,"GENERAL";"TAB5",#N/A,TRUE,"GENERAL"}</definedName>
    <definedName name="______a5" localSheetId="2" hidden="1">{"TAB1",#N/A,TRUE,"GENERAL";"TAB2",#N/A,TRUE,"GENERAL";"TAB3",#N/A,TRUE,"GENERAL";"TAB4",#N/A,TRUE,"GENERAL";"TAB5",#N/A,TRUE,"GENERAL"}</definedName>
    <definedName name="______a5" localSheetId="3" hidden="1">{"TAB1",#N/A,TRUE,"GENERAL";"TAB2",#N/A,TRUE,"GENERAL";"TAB3",#N/A,TRUE,"GENERAL";"TAB4",#N/A,TRUE,"GENERAL";"TAB5",#N/A,TRUE,"GENERAL"}</definedName>
    <definedName name="______a5" hidden="1">{"TAB1",#N/A,TRUE,"GENERAL";"TAB2",#N/A,TRUE,"GENERAL";"TAB3",#N/A,TRUE,"GENERAL";"TAB4",#N/A,TRUE,"GENERAL";"TAB5",#N/A,TRUE,"GENERAL"}</definedName>
    <definedName name="______a6" localSheetId="4" hidden="1">{"TAB1",#N/A,TRUE,"GENERAL";"TAB2",#N/A,TRUE,"GENERAL";"TAB3",#N/A,TRUE,"GENERAL";"TAB4",#N/A,TRUE,"GENERAL";"TAB5",#N/A,TRUE,"GENERAL"}</definedName>
    <definedName name="______a6" localSheetId="2" hidden="1">{"TAB1",#N/A,TRUE,"GENERAL";"TAB2",#N/A,TRUE,"GENERAL";"TAB3",#N/A,TRUE,"GENERAL";"TAB4",#N/A,TRUE,"GENERAL";"TAB5",#N/A,TRUE,"GENERAL"}</definedName>
    <definedName name="______a6" localSheetId="3" hidden="1">{"TAB1",#N/A,TRUE,"GENERAL";"TAB2",#N/A,TRUE,"GENERAL";"TAB3",#N/A,TRUE,"GENERAL";"TAB4",#N/A,TRUE,"GENERAL";"TAB5",#N/A,TRUE,"GENERAL"}</definedName>
    <definedName name="______a6" hidden="1">{"TAB1",#N/A,TRUE,"GENERAL";"TAB2",#N/A,TRUE,"GENERAL";"TAB3",#N/A,TRUE,"GENERAL";"TAB4",#N/A,TRUE,"GENERAL";"TAB5",#N/A,TRUE,"GENERAL"}</definedName>
    <definedName name="______b2" localSheetId="4" hidden="1">{"TAB1",#N/A,TRUE,"GENERAL";"TAB2",#N/A,TRUE,"GENERAL";"TAB3",#N/A,TRUE,"GENERAL";"TAB4",#N/A,TRUE,"GENERAL";"TAB5",#N/A,TRUE,"GENERAL"}</definedName>
    <definedName name="______b2" localSheetId="2" hidden="1">{"TAB1",#N/A,TRUE,"GENERAL";"TAB2",#N/A,TRUE,"GENERAL";"TAB3",#N/A,TRUE,"GENERAL";"TAB4",#N/A,TRUE,"GENERAL";"TAB5",#N/A,TRUE,"GENERAL"}</definedName>
    <definedName name="______b2" localSheetId="3" hidden="1">{"TAB1",#N/A,TRUE,"GENERAL";"TAB2",#N/A,TRUE,"GENERAL";"TAB3",#N/A,TRUE,"GENERAL";"TAB4",#N/A,TRUE,"GENERAL";"TAB5",#N/A,TRUE,"GENERAL"}</definedName>
    <definedName name="______b2" hidden="1">{"TAB1",#N/A,TRUE,"GENERAL";"TAB2",#N/A,TRUE,"GENERAL";"TAB3",#N/A,TRUE,"GENERAL";"TAB4",#N/A,TRUE,"GENERAL";"TAB5",#N/A,TRUE,"GENERAL"}</definedName>
    <definedName name="______b3" localSheetId="4" hidden="1">{"TAB1",#N/A,TRUE,"GENERAL";"TAB2",#N/A,TRUE,"GENERAL";"TAB3",#N/A,TRUE,"GENERAL";"TAB4",#N/A,TRUE,"GENERAL";"TAB5",#N/A,TRUE,"GENERAL"}</definedName>
    <definedName name="______b3" localSheetId="2" hidden="1">{"TAB1",#N/A,TRUE,"GENERAL";"TAB2",#N/A,TRUE,"GENERAL";"TAB3",#N/A,TRUE,"GENERAL";"TAB4",#N/A,TRUE,"GENERAL";"TAB5",#N/A,TRUE,"GENERAL"}</definedName>
    <definedName name="______b3" localSheetId="3" hidden="1">{"TAB1",#N/A,TRUE,"GENERAL";"TAB2",#N/A,TRUE,"GENERAL";"TAB3",#N/A,TRUE,"GENERAL";"TAB4",#N/A,TRUE,"GENERAL";"TAB5",#N/A,TRUE,"GENERAL"}</definedName>
    <definedName name="______b3" hidden="1">{"TAB1",#N/A,TRUE,"GENERAL";"TAB2",#N/A,TRUE,"GENERAL";"TAB3",#N/A,TRUE,"GENERAL";"TAB4",#N/A,TRUE,"GENERAL";"TAB5",#N/A,TRUE,"GENERAL"}</definedName>
    <definedName name="______b4" localSheetId="4" hidden="1">{"TAB1",#N/A,TRUE,"GENERAL";"TAB2",#N/A,TRUE,"GENERAL";"TAB3",#N/A,TRUE,"GENERAL";"TAB4",#N/A,TRUE,"GENERAL";"TAB5",#N/A,TRUE,"GENERAL"}</definedName>
    <definedName name="______b4" localSheetId="2" hidden="1">{"TAB1",#N/A,TRUE,"GENERAL";"TAB2",#N/A,TRUE,"GENERAL";"TAB3",#N/A,TRUE,"GENERAL";"TAB4",#N/A,TRUE,"GENERAL";"TAB5",#N/A,TRUE,"GENERAL"}</definedName>
    <definedName name="______b4" localSheetId="3" hidden="1">{"TAB1",#N/A,TRUE,"GENERAL";"TAB2",#N/A,TRUE,"GENERAL";"TAB3",#N/A,TRUE,"GENERAL";"TAB4",#N/A,TRUE,"GENERAL";"TAB5",#N/A,TRUE,"GENERAL"}</definedName>
    <definedName name="______b4" hidden="1">{"TAB1",#N/A,TRUE,"GENERAL";"TAB2",#N/A,TRUE,"GENERAL";"TAB3",#N/A,TRUE,"GENERAL";"TAB4",#N/A,TRUE,"GENERAL";"TAB5",#N/A,TRUE,"GENERAL"}</definedName>
    <definedName name="______b5" localSheetId="4" hidden="1">{"TAB1",#N/A,TRUE,"GENERAL";"TAB2",#N/A,TRUE,"GENERAL";"TAB3",#N/A,TRUE,"GENERAL";"TAB4",#N/A,TRUE,"GENERAL";"TAB5",#N/A,TRUE,"GENERAL"}</definedName>
    <definedName name="______b5" localSheetId="2" hidden="1">{"TAB1",#N/A,TRUE,"GENERAL";"TAB2",#N/A,TRUE,"GENERAL";"TAB3",#N/A,TRUE,"GENERAL";"TAB4",#N/A,TRUE,"GENERAL";"TAB5",#N/A,TRUE,"GENERAL"}</definedName>
    <definedName name="______b5" localSheetId="3" hidden="1">{"TAB1",#N/A,TRUE,"GENERAL";"TAB2",#N/A,TRUE,"GENERAL";"TAB3",#N/A,TRUE,"GENERAL";"TAB4",#N/A,TRUE,"GENERAL";"TAB5",#N/A,TRUE,"GENERAL"}</definedName>
    <definedName name="______b5" hidden="1">{"TAB1",#N/A,TRUE,"GENERAL";"TAB2",#N/A,TRUE,"GENERAL";"TAB3",#N/A,TRUE,"GENERAL";"TAB4",#N/A,TRUE,"GENERAL";"TAB5",#N/A,TRUE,"GENERAL"}</definedName>
    <definedName name="______b6" localSheetId="4" hidden="1">{"TAB1",#N/A,TRUE,"GENERAL";"TAB2",#N/A,TRUE,"GENERAL";"TAB3",#N/A,TRUE,"GENERAL";"TAB4",#N/A,TRUE,"GENERAL";"TAB5",#N/A,TRUE,"GENERAL"}</definedName>
    <definedName name="______b6" localSheetId="2" hidden="1">{"TAB1",#N/A,TRUE,"GENERAL";"TAB2",#N/A,TRUE,"GENERAL";"TAB3",#N/A,TRUE,"GENERAL";"TAB4",#N/A,TRUE,"GENERAL";"TAB5",#N/A,TRUE,"GENERAL"}</definedName>
    <definedName name="______b6" localSheetId="3" hidden="1">{"TAB1",#N/A,TRUE,"GENERAL";"TAB2",#N/A,TRUE,"GENERAL";"TAB3",#N/A,TRUE,"GENERAL";"TAB4",#N/A,TRUE,"GENERAL";"TAB5",#N/A,TRUE,"GENERAL"}</definedName>
    <definedName name="______b6" hidden="1">{"TAB1",#N/A,TRUE,"GENERAL";"TAB2",#N/A,TRUE,"GENERAL";"TAB3",#N/A,TRUE,"GENERAL";"TAB4",#N/A,TRUE,"GENERAL";"TAB5",#N/A,TRUE,"GENERAL"}</definedName>
    <definedName name="______b7" localSheetId="4" hidden="1">{"via1",#N/A,TRUE,"general";"via2",#N/A,TRUE,"general";"via3",#N/A,TRUE,"general"}</definedName>
    <definedName name="______b7" localSheetId="2" hidden="1">{"via1",#N/A,TRUE,"general";"via2",#N/A,TRUE,"general";"via3",#N/A,TRUE,"general"}</definedName>
    <definedName name="______b7" localSheetId="3" hidden="1">{"via1",#N/A,TRUE,"general";"via2",#N/A,TRUE,"general";"via3",#N/A,TRUE,"general"}</definedName>
    <definedName name="______b7" hidden="1">{"via1",#N/A,TRUE,"general";"via2",#N/A,TRUE,"general";"via3",#N/A,TRUE,"general"}</definedName>
    <definedName name="______b8" localSheetId="4" hidden="1">{"via1",#N/A,TRUE,"general";"via2",#N/A,TRUE,"general";"via3",#N/A,TRUE,"general"}</definedName>
    <definedName name="______b8" localSheetId="2" hidden="1">{"via1",#N/A,TRUE,"general";"via2",#N/A,TRUE,"general";"via3",#N/A,TRUE,"general"}</definedName>
    <definedName name="______b8" localSheetId="3" hidden="1">{"via1",#N/A,TRUE,"general";"via2",#N/A,TRUE,"general";"via3",#N/A,TRUE,"general"}</definedName>
    <definedName name="______b8" hidden="1">{"via1",#N/A,TRUE,"general";"via2",#N/A,TRUE,"general";"via3",#N/A,TRUE,"general"}</definedName>
    <definedName name="______bb9" localSheetId="4" hidden="1">{"TAB1",#N/A,TRUE,"GENERAL";"TAB2",#N/A,TRUE,"GENERAL";"TAB3",#N/A,TRUE,"GENERAL";"TAB4",#N/A,TRUE,"GENERAL";"TAB5",#N/A,TRUE,"GENERAL"}</definedName>
    <definedName name="______bb9" localSheetId="2" hidden="1">{"TAB1",#N/A,TRUE,"GENERAL";"TAB2",#N/A,TRUE,"GENERAL";"TAB3",#N/A,TRUE,"GENERAL";"TAB4",#N/A,TRUE,"GENERAL";"TAB5",#N/A,TRUE,"GENERAL"}</definedName>
    <definedName name="______bb9" localSheetId="3" hidden="1">{"TAB1",#N/A,TRUE,"GENERAL";"TAB2",#N/A,TRUE,"GENERAL";"TAB3",#N/A,TRUE,"GENERAL";"TAB4",#N/A,TRUE,"GENERAL";"TAB5",#N/A,TRUE,"GENERAL"}</definedName>
    <definedName name="______bb9" hidden="1">{"TAB1",#N/A,TRUE,"GENERAL";"TAB2",#N/A,TRUE,"GENERAL";"TAB3",#N/A,TRUE,"GENERAL";"TAB4",#N/A,TRUE,"GENERAL";"TAB5",#N/A,TRUE,"GENERAL"}</definedName>
    <definedName name="______bgb5" localSheetId="4" hidden="1">{"TAB1",#N/A,TRUE,"GENERAL";"TAB2",#N/A,TRUE,"GENERAL";"TAB3",#N/A,TRUE,"GENERAL";"TAB4",#N/A,TRUE,"GENERAL";"TAB5",#N/A,TRUE,"GENERAL"}</definedName>
    <definedName name="______bgb5" localSheetId="2" hidden="1">{"TAB1",#N/A,TRUE,"GENERAL";"TAB2",#N/A,TRUE,"GENERAL";"TAB3",#N/A,TRUE,"GENERAL";"TAB4",#N/A,TRUE,"GENERAL";"TAB5",#N/A,TRUE,"GENERAL"}</definedName>
    <definedName name="______bgb5" localSheetId="3" hidden="1">{"TAB1",#N/A,TRUE,"GENERAL";"TAB2",#N/A,TRUE,"GENERAL";"TAB3",#N/A,TRUE,"GENERAL";"TAB4",#N/A,TRUE,"GENERAL";"TAB5",#N/A,TRUE,"GENERAL"}</definedName>
    <definedName name="______bgb5" hidden="1">{"TAB1",#N/A,TRUE,"GENERAL";"TAB2",#N/A,TRUE,"GENERAL";"TAB3",#N/A,TRUE,"GENERAL";"TAB4",#N/A,TRUE,"GENERAL";"TAB5",#N/A,TRUE,"GENERAL"}</definedName>
    <definedName name="______g2" localSheetId="4" hidden="1">{"TAB1",#N/A,TRUE,"GENERAL";"TAB2",#N/A,TRUE,"GENERAL";"TAB3",#N/A,TRUE,"GENERAL";"TAB4",#N/A,TRUE,"GENERAL";"TAB5",#N/A,TRUE,"GENERAL"}</definedName>
    <definedName name="______g2" localSheetId="2" hidden="1">{"TAB1",#N/A,TRUE,"GENERAL";"TAB2",#N/A,TRUE,"GENERAL";"TAB3",#N/A,TRUE,"GENERAL";"TAB4",#N/A,TRUE,"GENERAL";"TAB5",#N/A,TRUE,"GENERAL"}</definedName>
    <definedName name="______g2" localSheetId="3" hidden="1">{"TAB1",#N/A,TRUE,"GENERAL";"TAB2",#N/A,TRUE,"GENERAL";"TAB3",#N/A,TRUE,"GENERAL";"TAB4",#N/A,TRUE,"GENERAL";"TAB5",#N/A,TRUE,"GENERAL"}</definedName>
    <definedName name="______g2" hidden="1">{"TAB1",#N/A,TRUE,"GENERAL";"TAB2",#N/A,TRUE,"GENERAL";"TAB3",#N/A,TRUE,"GENERAL";"TAB4",#N/A,TRUE,"GENERAL";"TAB5",#N/A,TRUE,"GENERAL"}</definedName>
    <definedName name="______g3" localSheetId="4" hidden="1">{"via1",#N/A,TRUE,"general";"via2",#N/A,TRUE,"general";"via3",#N/A,TRUE,"general"}</definedName>
    <definedName name="______g3" localSheetId="2" hidden="1">{"via1",#N/A,TRUE,"general";"via2",#N/A,TRUE,"general";"via3",#N/A,TRUE,"general"}</definedName>
    <definedName name="______g3" localSheetId="3" hidden="1">{"via1",#N/A,TRUE,"general";"via2",#N/A,TRUE,"general";"via3",#N/A,TRUE,"general"}</definedName>
    <definedName name="______g3" hidden="1">{"via1",#N/A,TRUE,"general";"via2",#N/A,TRUE,"general";"via3",#N/A,TRUE,"general"}</definedName>
    <definedName name="______g4" localSheetId="4" hidden="1">{"via1",#N/A,TRUE,"general";"via2",#N/A,TRUE,"general";"via3",#N/A,TRUE,"general"}</definedName>
    <definedName name="______g4" localSheetId="2" hidden="1">{"via1",#N/A,TRUE,"general";"via2",#N/A,TRUE,"general";"via3",#N/A,TRUE,"general"}</definedName>
    <definedName name="______g4" localSheetId="3" hidden="1">{"via1",#N/A,TRUE,"general";"via2",#N/A,TRUE,"general";"via3",#N/A,TRUE,"general"}</definedName>
    <definedName name="______g4" hidden="1">{"via1",#N/A,TRUE,"general";"via2",#N/A,TRUE,"general";"via3",#N/A,TRUE,"general"}</definedName>
    <definedName name="______g5" localSheetId="4" hidden="1">{"via1",#N/A,TRUE,"general";"via2",#N/A,TRUE,"general";"via3",#N/A,TRUE,"general"}</definedName>
    <definedName name="______g5" localSheetId="2" hidden="1">{"via1",#N/A,TRUE,"general";"via2",#N/A,TRUE,"general";"via3",#N/A,TRUE,"general"}</definedName>
    <definedName name="______g5" localSheetId="3" hidden="1">{"via1",#N/A,TRUE,"general";"via2",#N/A,TRUE,"general";"via3",#N/A,TRUE,"general"}</definedName>
    <definedName name="______g5" hidden="1">{"via1",#N/A,TRUE,"general";"via2",#N/A,TRUE,"general";"via3",#N/A,TRUE,"general"}</definedName>
    <definedName name="______g6" localSheetId="4" hidden="1">{"via1",#N/A,TRUE,"general";"via2",#N/A,TRUE,"general";"via3",#N/A,TRUE,"general"}</definedName>
    <definedName name="______g6" localSheetId="2" hidden="1">{"via1",#N/A,TRUE,"general";"via2",#N/A,TRUE,"general";"via3",#N/A,TRUE,"general"}</definedName>
    <definedName name="______g6" localSheetId="3" hidden="1">{"via1",#N/A,TRUE,"general";"via2",#N/A,TRUE,"general";"via3",#N/A,TRUE,"general"}</definedName>
    <definedName name="______g6" hidden="1">{"via1",#N/A,TRUE,"general";"via2",#N/A,TRUE,"general";"via3",#N/A,TRUE,"general"}</definedName>
    <definedName name="______g7" localSheetId="4" hidden="1">{"TAB1",#N/A,TRUE,"GENERAL";"TAB2",#N/A,TRUE,"GENERAL";"TAB3",#N/A,TRUE,"GENERAL";"TAB4",#N/A,TRUE,"GENERAL";"TAB5",#N/A,TRUE,"GENERAL"}</definedName>
    <definedName name="______g7" localSheetId="2" hidden="1">{"TAB1",#N/A,TRUE,"GENERAL";"TAB2",#N/A,TRUE,"GENERAL";"TAB3",#N/A,TRUE,"GENERAL";"TAB4",#N/A,TRUE,"GENERAL";"TAB5",#N/A,TRUE,"GENERAL"}</definedName>
    <definedName name="______g7" localSheetId="3" hidden="1">{"TAB1",#N/A,TRUE,"GENERAL";"TAB2",#N/A,TRUE,"GENERAL";"TAB3",#N/A,TRUE,"GENERAL";"TAB4",#N/A,TRUE,"GENERAL";"TAB5",#N/A,TRUE,"GENERAL"}</definedName>
    <definedName name="______g7" hidden="1">{"TAB1",#N/A,TRUE,"GENERAL";"TAB2",#N/A,TRUE,"GENERAL";"TAB3",#N/A,TRUE,"GENERAL";"TAB4",#N/A,TRUE,"GENERAL";"TAB5",#N/A,TRUE,"GENERAL"}</definedName>
    <definedName name="______GR1" localSheetId="4" hidden="1">{"TAB1",#N/A,TRUE,"GENERAL";"TAB2",#N/A,TRUE,"GENERAL";"TAB3",#N/A,TRUE,"GENERAL";"TAB4",#N/A,TRUE,"GENERAL";"TAB5",#N/A,TRUE,"GENERAL"}</definedName>
    <definedName name="______GR1" localSheetId="2" hidden="1">{"TAB1",#N/A,TRUE,"GENERAL";"TAB2",#N/A,TRUE,"GENERAL";"TAB3",#N/A,TRUE,"GENERAL";"TAB4",#N/A,TRUE,"GENERAL";"TAB5",#N/A,TRUE,"GENERAL"}</definedName>
    <definedName name="______GR1" localSheetId="3" hidden="1">{"TAB1",#N/A,TRUE,"GENERAL";"TAB2",#N/A,TRUE,"GENERAL";"TAB3",#N/A,TRUE,"GENERAL";"TAB4",#N/A,TRUE,"GENERAL";"TAB5",#N/A,TRUE,"GENERAL"}</definedName>
    <definedName name="______GR1" hidden="1">{"TAB1",#N/A,TRUE,"GENERAL";"TAB2",#N/A,TRUE,"GENERAL";"TAB3",#N/A,TRUE,"GENERAL";"TAB4",#N/A,TRUE,"GENERAL";"TAB5",#N/A,TRUE,"GENERAL"}</definedName>
    <definedName name="______gtr4" localSheetId="4" hidden="1">{"via1",#N/A,TRUE,"general";"via2",#N/A,TRUE,"general";"via3",#N/A,TRUE,"general"}</definedName>
    <definedName name="______gtr4" localSheetId="2" hidden="1">{"via1",#N/A,TRUE,"general";"via2",#N/A,TRUE,"general";"via3",#N/A,TRUE,"general"}</definedName>
    <definedName name="______gtr4" localSheetId="3" hidden="1">{"via1",#N/A,TRUE,"general";"via2",#N/A,TRUE,"general";"via3",#N/A,TRUE,"general"}</definedName>
    <definedName name="______gtr4" hidden="1">{"via1",#N/A,TRUE,"general";"via2",#N/A,TRUE,"general";"via3",#N/A,TRUE,"general"}</definedName>
    <definedName name="______h2" localSheetId="4" hidden="1">{"via1",#N/A,TRUE,"general";"via2",#N/A,TRUE,"general";"via3",#N/A,TRUE,"general"}</definedName>
    <definedName name="______h2" localSheetId="2" hidden="1">{"via1",#N/A,TRUE,"general";"via2",#N/A,TRUE,"general";"via3",#N/A,TRUE,"general"}</definedName>
    <definedName name="______h2" localSheetId="3" hidden="1">{"via1",#N/A,TRUE,"general";"via2",#N/A,TRUE,"general";"via3",#N/A,TRUE,"general"}</definedName>
    <definedName name="______h2" hidden="1">{"via1",#N/A,TRUE,"general";"via2",#N/A,TRUE,"general";"via3",#N/A,TRUE,"general"}</definedName>
    <definedName name="______h3" localSheetId="4" hidden="1">{"via1",#N/A,TRUE,"general";"via2",#N/A,TRUE,"general";"via3",#N/A,TRUE,"general"}</definedName>
    <definedName name="______h3" localSheetId="2" hidden="1">{"via1",#N/A,TRUE,"general";"via2",#N/A,TRUE,"general";"via3",#N/A,TRUE,"general"}</definedName>
    <definedName name="______h3" localSheetId="3" hidden="1">{"via1",#N/A,TRUE,"general";"via2",#N/A,TRUE,"general";"via3",#N/A,TRUE,"general"}</definedName>
    <definedName name="______h3" hidden="1">{"via1",#N/A,TRUE,"general";"via2",#N/A,TRUE,"general";"via3",#N/A,TRUE,"general"}</definedName>
    <definedName name="______h4" localSheetId="4" hidden="1">{"TAB1",#N/A,TRUE,"GENERAL";"TAB2",#N/A,TRUE,"GENERAL";"TAB3",#N/A,TRUE,"GENERAL";"TAB4",#N/A,TRUE,"GENERAL";"TAB5",#N/A,TRUE,"GENERAL"}</definedName>
    <definedName name="______h4" localSheetId="2" hidden="1">{"TAB1",#N/A,TRUE,"GENERAL";"TAB2",#N/A,TRUE,"GENERAL";"TAB3",#N/A,TRUE,"GENERAL";"TAB4",#N/A,TRUE,"GENERAL";"TAB5",#N/A,TRUE,"GENERAL"}</definedName>
    <definedName name="______h4" localSheetId="3" hidden="1">{"TAB1",#N/A,TRUE,"GENERAL";"TAB2",#N/A,TRUE,"GENERAL";"TAB3",#N/A,TRUE,"GENERAL";"TAB4",#N/A,TRUE,"GENERAL";"TAB5",#N/A,TRUE,"GENERAL"}</definedName>
    <definedName name="______h4" hidden="1">{"TAB1",#N/A,TRUE,"GENERAL";"TAB2",#N/A,TRUE,"GENERAL";"TAB3",#N/A,TRUE,"GENERAL";"TAB4",#N/A,TRUE,"GENERAL";"TAB5",#N/A,TRUE,"GENERAL"}</definedName>
    <definedName name="______h5" localSheetId="4" hidden="1">{"TAB1",#N/A,TRUE,"GENERAL";"TAB2",#N/A,TRUE,"GENERAL";"TAB3",#N/A,TRUE,"GENERAL";"TAB4",#N/A,TRUE,"GENERAL";"TAB5",#N/A,TRUE,"GENERAL"}</definedName>
    <definedName name="______h5" localSheetId="2" hidden="1">{"TAB1",#N/A,TRUE,"GENERAL";"TAB2",#N/A,TRUE,"GENERAL";"TAB3",#N/A,TRUE,"GENERAL";"TAB4",#N/A,TRUE,"GENERAL";"TAB5",#N/A,TRUE,"GENERAL"}</definedName>
    <definedName name="______h5" localSheetId="3" hidden="1">{"TAB1",#N/A,TRUE,"GENERAL";"TAB2",#N/A,TRUE,"GENERAL";"TAB3",#N/A,TRUE,"GENERAL";"TAB4",#N/A,TRUE,"GENERAL";"TAB5",#N/A,TRUE,"GENERAL"}</definedName>
    <definedName name="______h5" hidden="1">{"TAB1",#N/A,TRUE,"GENERAL";"TAB2",#N/A,TRUE,"GENERAL";"TAB3",#N/A,TRUE,"GENERAL";"TAB4",#N/A,TRUE,"GENERAL";"TAB5",#N/A,TRUE,"GENERAL"}</definedName>
    <definedName name="______h6" localSheetId="4" hidden="1">{"via1",#N/A,TRUE,"general";"via2",#N/A,TRUE,"general";"via3",#N/A,TRUE,"general"}</definedName>
    <definedName name="______h6" localSheetId="2" hidden="1">{"via1",#N/A,TRUE,"general";"via2",#N/A,TRUE,"general";"via3",#N/A,TRUE,"general"}</definedName>
    <definedName name="______h6" localSheetId="3" hidden="1">{"via1",#N/A,TRUE,"general";"via2",#N/A,TRUE,"general";"via3",#N/A,TRUE,"general"}</definedName>
    <definedName name="______h6" hidden="1">{"via1",#N/A,TRUE,"general";"via2",#N/A,TRUE,"general";"via3",#N/A,TRUE,"general"}</definedName>
    <definedName name="______h7" localSheetId="4" hidden="1">{"TAB1",#N/A,TRUE,"GENERAL";"TAB2",#N/A,TRUE,"GENERAL";"TAB3",#N/A,TRUE,"GENERAL";"TAB4",#N/A,TRUE,"GENERAL";"TAB5",#N/A,TRUE,"GENERAL"}</definedName>
    <definedName name="______h7" localSheetId="2" hidden="1">{"TAB1",#N/A,TRUE,"GENERAL";"TAB2",#N/A,TRUE,"GENERAL";"TAB3",#N/A,TRUE,"GENERAL";"TAB4",#N/A,TRUE,"GENERAL";"TAB5",#N/A,TRUE,"GENERAL"}</definedName>
    <definedName name="______h7" localSheetId="3" hidden="1">{"TAB1",#N/A,TRUE,"GENERAL";"TAB2",#N/A,TRUE,"GENERAL";"TAB3",#N/A,TRUE,"GENERAL";"TAB4",#N/A,TRUE,"GENERAL";"TAB5",#N/A,TRUE,"GENERAL"}</definedName>
    <definedName name="______h7" hidden="1">{"TAB1",#N/A,TRUE,"GENERAL";"TAB2",#N/A,TRUE,"GENERAL";"TAB3",#N/A,TRUE,"GENERAL";"TAB4",#N/A,TRUE,"GENERAL";"TAB5",#N/A,TRUE,"GENERAL"}</definedName>
    <definedName name="______h8" localSheetId="4" hidden="1">{"via1",#N/A,TRUE,"general";"via2",#N/A,TRUE,"general";"via3",#N/A,TRUE,"general"}</definedName>
    <definedName name="______h8" localSheetId="2" hidden="1">{"via1",#N/A,TRUE,"general";"via2",#N/A,TRUE,"general";"via3",#N/A,TRUE,"general"}</definedName>
    <definedName name="______h8" localSheetId="3" hidden="1">{"via1",#N/A,TRUE,"general";"via2",#N/A,TRUE,"general";"via3",#N/A,TRUE,"general"}</definedName>
    <definedName name="______h8" hidden="1">{"via1",#N/A,TRUE,"general";"via2",#N/A,TRUE,"general";"via3",#N/A,TRUE,"general"}</definedName>
    <definedName name="______hfh7" localSheetId="4" hidden="1">{"via1",#N/A,TRUE,"general";"via2",#N/A,TRUE,"general";"via3",#N/A,TRUE,"general"}</definedName>
    <definedName name="______hfh7" localSheetId="2" hidden="1">{"via1",#N/A,TRUE,"general";"via2",#N/A,TRUE,"general";"via3",#N/A,TRUE,"general"}</definedName>
    <definedName name="______hfh7" localSheetId="3" hidden="1">{"via1",#N/A,TRUE,"general";"via2",#N/A,TRUE,"general";"via3",#N/A,TRUE,"general"}</definedName>
    <definedName name="______hfh7" hidden="1">{"via1",#N/A,TRUE,"general";"via2",#N/A,TRUE,"general";"via3",#N/A,TRUE,"general"}</definedName>
    <definedName name="______i4" localSheetId="4" hidden="1">{"via1",#N/A,TRUE,"general";"via2",#N/A,TRUE,"general";"via3",#N/A,TRUE,"general"}</definedName>
    <definedName name="______i4" localSheetId="2" hidden="1">{"via1",#N/A,TRUE,"general";"via2",#N/A,TRUE,"general";"via3",#N/A,TRUE,"general"}</definedName>
    <definedName name="______i4" localSheetId="3" hidden="1">{"via1",#N/A,TRUE,"general";"via2",#N/A,TRUE,"general";"via3",#N/A,TRUE,"general"}</definedName>
    <definedName name="______i4" hidden="1">{"via1",#N/A,TRUE,"general";"via2",#N/A,TRUE,"general";"via3",#N/A,TRUE,"general"}</definedName>
    <definedName name="______i5" localSheetId="4" hidden="1">{"TAB1",#N/A,TRUE,"GENERAL";"TAB2",#N/A,TRUE,"GENERAL";"TAB3",#N/A,TRUE,"GENERAL";"TAB4",#N/A,TRUE,"GENERAL";"TAB5",#N/A,TRUE,"GENERAL"}</definedName>
    <definedName name="______i5" localSheetId="2" hidden="1">{"TAB1",#N/A,TRUE,"GENERAL";"TAB2",#N/A,TRUE,"GENERAL";"TAB3",#N/A,TRUE,"GENERAL";"TAB4",#N/A,TRUE,"GENERAL";"TAB5",#N/A,TRUE,"GENERAL"}</definedName>
    <definedName name="______i5" localSheetId="3" hidden="1">{"TAB1",#N/A,TRUE,"GENERAL";"TAB2",#N/A,TRUE,"GENERAL";"TAB3",#N/A,TRUE,"GENERAL";"TAB4",#N/A,TRUE,"GENERAL";"TAB5",#N/A,TRUE,"GENERAL"}</definedName>
    <definedName name="______i5" hidden="1">{"TAB1",#N/A,TRUE,"GENERAL";"TAB2",#N/A,TRUE,"GENERAL";"TAB3",#N/A,TRUE,"GENERAL";"TAB4",#N/A,TRUE,"GENERAL";"TAB5",#N/A,TRUE,"GENERAL"}</definedName>
    <definedName name="______i6" localSheetId="4" hidden="1">{"TAB1",#N/A,TRUE,"GENERAL";"TAB2",#N/A,TRUE,"GENERAL";"TAB3",#N/A,TRUE,"GENERAL";"TAB4",#N/A,TRUE,"GENERAL";"TAB5",#N/A,TRUE,"GENERAL"}</definedName>
    <definedName name="______i6" localSheetId="2" hidden="1">{"TAB1",#N/A,TRUE,"GENERAL";"TAB2",#N/A,TRUE,"GENERAL";"TAB3",#N/A,TRUE,"GENERAL";"TAB4",#N/A,TRUE,"GENERAL";"TAB5",#N/A,TRUE,"GENERAL"}</definedName>
    <definedName name="______i6" localSheetId="3" hidden="1">{"TAB1",#N/A,TRUE,"GENERAL";"TAB2",#N/A,TRUE,"GENERAL";"TAB3",#N/A,TRUE,"GENERAL";"TAB4",#N/A,TRUE,"GENERAL";"TAB5",#N/A,TRUE,"GENERAL"}</definedName>
    <definedName name="______i6" hidden="1">{"TAB1",#N/A,TRUE,"GENERAL";"TAB2",#N/A,TRUE,"GENERAL";"TAB3",#N/A,TRUE,"GENERAL";"TAB4",#N/A,TRUE,"GENERAL";"TAB5",#N/A,TRUE,"GENERAL"}</definedName>
    <definedName name="______i7" localSheetId="4" hidden="1">{"via1",#N/A,TRUE,"general";"via2",#N/A,TRUE,"general";"via3",#N/A,TRUE,"general"}</definedName>
    <definedName name="______i7" localSheetId="2" hidden="1">{"via1",#N/A,TRUE,"general";"via2",#N/A,TRUE,"general";"via3",#N/A,TRUE,"general"}</definedName>
    <definedName name="______i7" localSheetId="3" hidden="1">{"via1",#N/A,TRUE,"general";"via2",#N/A,TRUE,"general";"via3",#N/A,TRUE,"general"}</definedName>
    <definedName name="______i7" hidden="1">{"via1",#N/A,TRUE,"general";"via2",#N/A,TRUE,"general";"via3",#N/A,TRUE,"general"}</definedName>
    <definedName name="______i77" localSheetId="4" hidden="1">{"TAB1",#N/A,TRUE,"GENERAL";"TAB2",#N/A,TRUE,"GENERAL";"TAB3",#N/A,TRUE,"GENERAL";"TAB4",#N/A,TRUE,"GENERAL";"TAB5",#N/A,TRUE,"GENERAL"}</definedName>
    <definedName name="______i77" localSheetId="2" hidden="1">{"TAB1",#N/A,TRUE,"GENERAL";"TAB2",#N/A,TRUE,"GENERAL";"TAB3",#N/A,TRUE,"GENERAL";"TAB4",#N/A,TRUE,"GENERAL";"TAB5",#N/A,TRUE,"GENERAL"}</definedName>
    <definedName name="______i77" localSheetId="3" hidden="1">{"TAB1",#N/A,TRUE,"GENERAL";"TAB2",#N/A,TRUE,"GENERAL";"TAB3",#N/A,TRUE,"GENERAL";"TAB4",#N/A,TRUE,"GENERAL";"TAB5",#N/A,TRUE,"GENERAL"}</definedName>
    <definedName name="______i77" hidden="1">{"TAB1",#N/A,TRUE,"GENERAL";"TAB2",#N/A,TRUE,"GENERAL";"TAB3",#N/A,TRUE,"GENERAL";"TAB4",#N/A,TRUE,"GENERAL";"TAB5",#N/A,TRUE,"GENERAL"}</definedName>
    <definedName name="______i8" localSheetId="4" hidden="1">{"via1",#N/A,TRUE,"general";"via2",#N/A,TRUE,"general";"via3",#N/A,TRUE,"general"}</definedName>
    <definedName name="______i8" localSheetId="2" hidden="1">{"via1",#N/A,TRUE,"general";"via2",#N/A,TRUE,"general";"via3",#N/A,TRUE,"general"}</definedName>
    <definedName name="______i8" localSheetId="3" hidden="1">{"via1",#N/A,TRUE,"general";"via2",#N/A,TRUE,"general";"via3",#N/A,TRUE,"general"}</definedName>
    <definedName name="______i8" hidden="1">{"via1",#N/A,TRUE,"general";"via2",#N/A,TRUE,"general";"via3",#N/A,TRUE,"general"}</definedName>
    <definedName name="______i9" localSheetId="4" hidden="1">{"TAB1",#N/A,TRUE,"GENERAL";"TAB2",#N/A,TRUE,"GENERAL";"TAB3",#N/A,TRUE,"GENERAL";"TAB4",#N/A,TRUE,"GENERAL";"TAB5",#N/A,TRUE,"GENERAL"}</definedName>
    <definedName name="______i9" localSheetId="2" hidden="1">{"TAB1",#N/A,TRUE,"GENERAL";"TAB2",#N/A,TRUE,"GENERAL";"TAB3",#N/A,TRUE,"GENERAL";"TAB4",#N/A,TRUE,"GENERAL";"TAB5",#N/A,TRUE,"GENERAL"}</definedName>
    <definedName name="______i9" localSheetId="3" hidden="1">{"TAB1",#N/A,TRUE,"GENERAL";"TAB2",#N/A,TRUE,"GENERAL";"TAB3",#N/A,TRUE,"GENERAL";"TAB4",#N/A,TRUE,"GENERAL";"TAB5",#N/A,TRUE,"GENERAL"}</definedName>
    <definedName name="______i9" hidden="1">{"TAB1",#N/A,TRUE,"GENERAL";"TAB2",#N/A,TRUE,"GENERAL";"TAB3",#N/A,TRUE,"GENERAL";"TAB4",#N/A,TRUE,"GENERAL";"TAB5",#N/A,TRUE,"GENERAL"}</definedName>
    <definedName name="______k3" localSheetId="4" hidden="1">{"TAB1",#N/A,TRUE,"GENERAL";"TAB2",#N/A,TRUE,"GENERAL";"TAB3",#N/A,TRUE,"GENERAL";"TAB4",#N/A,TRUE,"GENERAL";"TAB5",#N/A,TRUE,"GENERAL"}</definedName>
    <definedName name="______k3" localSheetId="2" hidden="1">{"TAB1",#N/A,TRUE,"GENERAL";"TAB2",#N/A,TRUE,"GENERAL";"TAB3",#N/A,TRUE,"GENERAL";"TAB4",#N/A,TRUE,"GENERAL";"TAB5",#N/A,TRUE,"GENERAL"}</definedName>
    <definedName name="______k3" localSheetId="3" hidden="1">{"TAB1",#N/A,TRUE,"GENERAL";"TAB2",#N/A,TRUE,"GENERAL";"TAB3",#N/A,TRUE,"GENERAL";"TAB4",#N/A,TRUE,"GENERAL";"TAB5",#N/A,TRUE,"GENERAL"}</definedName>
    <definedName name="______k3" hidden="1">{"TAB1",#N/A,TRUE,"GENERAL";"TAB2",#N/A,TRUE,"GENERAL";"TAB3",#N/A,TRUE,"GENERAL";"TAB4",#N/A,TRUE,"GENERAL";"TAB5",#N/A,TRUE,"GENERAL"}</definedName>
    <definedName name="______k4" localSheetId="4" hidden="1">{"via1",#N/A,TRUE,"general";"via2",#N/A,TRUE,"general";"via3",#N/A,TRUE,"general"}</definedName>
    <definedName name="______k4" localSheetId="2" hidden="1">{"via1",#N/A,TRUE,"general";"via2",#N/A,TRUE,"general";"via3",#N/A,TRUE,"general"}</definedName>
    <definedName name="______k4" localSheetId="3" hidden="1">{"via1",#N/A,TRUE,"general";"via2",#N/A,TRUE,"general";"via3",#N/A,TRUE,"general"}</definedName>
    <definedName name="______k4" hidden="1">{"via1",#N/A,TRUE,"general";"via2",#N/A,TRUE,"general";"via3",#N/A,TRUE,"general"}</definedName>
    <definedName name="______k5" localSheetId="4" hidden="1">{"via1",#N/A,TRUE,"general";"via2",#N/A,TRUE,"general";"via3",#N/A,TRUE,"general"}</definedName>
    <definedName name="______k5" localSheetId="2" hidden="1">{"via1",#N/A,TRUE,"general";"via2",#N/A,TRUE,"general";"via3",#N/A,TRUE,"general"}</definedName>
    <definedName name="______k5" localSheetId="3" hidden="1">{"via1",#N/A,TRUE,"general";"via2",#N/A,TRUE,"general";"via3",#N/A,TRUE,"general"}</definedName>
    <definedName name="______k5" hidden="1">{"via1",#N/A,TRUE,"general";"via2",#N/A,TRUE,"general";"via3",#N/A,TRUE,"general"}</definedName>
    <definedName name="______k6" localSheetId="4" hidden="1">{"TAB1",#N/A,TRUE,"GENERAL";"TAB2",#N/A,TRUE,"GENERAL";"TAB3",#N/A,TRUE,"GENERAL";"TAB4",#N/A,TRUE,"GENERAL";"TAB5",#N/A,TRUE,"GENERAL"}</definedName>
    <definedName name="______k6" localSheetId="2" hidden="1">{"TAB1",#N/A,TRUE,"GENERAL";"TAB2",#N/A,TRUE,"GENERAL";"TAB3",#N/A,TRUE,"GENERAL";"TAB4",#N/A,TRUE,"GENERAL";"TAB5",#N/A,TRUE,"GENERAL"}</definedName>
    <definedName name="______k6" localSheetId="3" hidden="1">{"TAB1",#N/A,TRUE,"GENERAL";"TAB2",#N/A,TRUE,"GENERAL";"TAB3",#N/A,TRUE,"GENERAL";"TAB4",#N/A,TRUE,"GENERAL";"TAB5",#N/A,TRUE,"GENERAL"}</definedName>
    <definedName name="______k6" hidden="1">{"TAB1",#N/A,TRUE,"GENERAL";"TAB2",#N/A,TRUE,"GENERAL";"TAB3",#N/A,TRUE,"GENERAL";"TAB4",#N/A,TRUE,"GENERAL";"TAB5",#N/A,TRUE,"GENERAL"}</definedName>
    <definedName name="______k7" localSheetId="4" hidden="1">{"via1",#N/A,TRUE,"general";"via2",#N/A,TRUE,"general";"via3",#N/A,TRUE,"general"}</definedName>
    <definedName name="______k7" localSheetId="2" hidden="1">{"via1",#N/A,TRUE,"general";"via2",#N/A,TRUE,"general";"via3",#N/A,TRUE,"general"}</definedName>
    <definedName name="______k7" localSheetId="3" hidden="1">{"via1",#N/A,TRUE,"general";"via2",#N/A,TRUE,"general";"via3",#N/A,TRUE,"general"}</definedName>
    <definedName name="______k7" hidden="1">{"via1",#N/A,TRUE,"general";"via2",#N/A,TRUE,"general";"via3",#N/A,TRUE,"general"}</definedName>
    <definedName name="______k8" localSheetId="4" hidden="1">{"via1",#N/A,TRUE,"general";"via2",#N/A,TRUE,"general";"via3",#N/A,TRUE,"general"}</definedName>
    <definedName name="______k8" localSheetId="2" hidden="1">{"via1",#N/A,TRUE,"general";"via2",#N/A,TRUE,"general";"via3",#N/A,TRUE,"general"}</definedName>
    <definedName name="______k8" localSheetId="3" hidden="1">{"via1",#N/A,TRUE,"general";"via2",#N/A,TRUE,"general";"via3",#N/A,TRUE,"general"}</definedName>
    <definedName name="______k8" hidden="1">{"via1",#N/A,TRUE,"general";"via2",#N/A,TRUE,"general";"via3",#N/A,TRUE,"general"}</definedName>
    <definedName name="______k9" localSheetId="4" hidden="1">{"TAB1",#N/A,TRUE,"GENERAL";"TAB2",#N/A,TRUE,"GENERAL";"TAB3",#N/A,TRUE,"GENERAL";"TAB4",#N/A,TRUE,"GENERAL";"TAB5",#N/A,TRUE,"GENERAL"}</definedName>
    <definedName name="______k9" localSheetId="2" hidden="1">{"TAB1",#N/A,TRUE,"GENERAL";"TAB2",#N/A,TRUE,"GENERAL";"TAB3",#N/A,TRUE,"GENERAL";"TAB4",#N/A,TRUE,"GENERAL";"TAB5",#N/A,TRUE,"GENERAL"}</definedName>
    <definedName name="______k9" localSheetId="3" hidden="1">{"TAB1",#N/A,TRUE,"GENERAL";"TAB2",#N/A,TRUE,"GENERAL";"TAB3",#N/A,TRUE,"GENERAL";"TAB4",#N/A,TRUE,"GENERAL";"TAB5",#N/A,TRUE,"GENERAL"}</definedName>
    <definedName name="______k9" hidden="1">{"TAB1",#N/A,TRUE,"GENERAL";"TAB2",#N/A,TRUE,"GENERAL";"TAB3",#N/A,TRUE,"GENERAL";"TAB4",#N/A,TRUE,"GENERAL";"TAB5",#N/A,TRUE,"GENERAL"}</definedName>
    <definedName name="______kjk6" localSheetId="4" hidden="1">{"TAB1",#N/A,TRUE,"GENERAL";"TAB2",#N/A,TRUE,"GENERAL";"TAB3",#N/A,TRUE,"GENERAL";"TAB4",#N/A,TRUE,"GENERAL";"TAB5",#N/A,TRUE,"GENERAL"}</definedName>
    <definedName name="______kjk6" localSheetId="2" hidden="1">{"TAB1",#N/A,TRUE,"GENERAL";"TAB2",#N/A,TRUE,"GENERAL";"TAB3",#N/A,TRUE,"GENERAL";"TAB4",#N/A,TRUE,"GENERAL";"TAB5",#N/A,TRUE,"GENERAL"}</definedName>
    <definedName name="______kjk6" localSheetId="3" hidden="1">{"TAB1",#N/A,TRUE,"GENERAL";"TAB2",#N/A,TRUE,"GENERAL";"TAB3",#N/A,TRUE,"GENERAL";"TAB4",#N/A,TRUE,"GENERAL";"TAB5",#N/A,TRUE,"GENERAL"}</definedName>
    <definedName name="______kjk6" hidden="1">{"TAB1",#N/A,TRUE,"GENERAL";"TAB2",#N/A,TRUE,"GENERAL";"TAB3",#N/A,TRUE,"GENERAL";"TAB4",#N/A,TRUE,"GENERAL";"TAB5",#N/A,TRUE,"GENERAL"}</definedName>
    <definedName name="______m3" localSheetId="4" hidden="1">{"via1",#N/A,TRUE,"general";"via2",#N/A,TRUE,"general";"via3",#N/A,TRUE,"general"}</definedName>
    <definedName name="______m3" localSheetId="2" hidden="1">{"via1",#N/A,TRUE,"general";"via2",#N/A,TRUE,"general";"via3",#N/A,TRUE,"general"}</definedName>
    <definedName name="______m3" localSheetId="3" hidden="1">{"via1",#N/A,TRUE,"general";"via2",#N/A,TRUE,"general";"via3",#N/A,TRUE,"general"}</definedName>
    <definedName name="______m3" hidden="1">{"via1",#N/A,TRUE,"general";"via2",#N/A,TRUE,"general";"via3",#N/A,TRUE,"general"}</definedName>
    <definedName name="______m4" localSheetId="4" hidden="1">{"TAB1",#N/A,TRUE,"GENERAL";"TAB2",#N/A,TRUE,"GENERAL";"TAB3",#N/A,TRUE,"GENERAL";"TAB4",#N/A,TRUE,"GENERAL";"TAB5",#N/A,TRUE,"GENERAL"}</definedName>
    <definedName name="______m4" localSheetId="2" hidden="1">{"TAB1",#N/A,TRUE,"GENERAL";"TAB2",#N/A,TRUE,"GENERAL";"TAB3",#N/A,TRUE,"GENERAL";"TAB4",#N/A,TRUE,"GENERAL";"TAB5",#N/A,TRUE,"GENERAL"}</definedName>
    <definedName name="______m4" localSheetId="3" hidden="1">{"TAB1",#N/A,TRUE,"GENERAL";"TAB2",#N/A,TRUE,"GENERAL";"TAB3",#N/A,TRUE,"GENERAL";"TAB4",#N/A,TRUE,"GENERAL";"TAB5",#N/A,TRUE,"GENERAL"}</definedName>
    <definedName name="______m4" hidden="1">{"TAB1",#N/A,TRUE,"GENERAL";"TAB2",#N/A,TRUE,"GENERAL";"TAB3",#N/A,TRUE,"GENERAL";"TAB4",#N/A,TRUE,"GENERAL";"TAB5",#N/A,TRUE,"GENERAL"}</definedName>
    <definedName name="______m5" localSheetId="4" hidden="1">{"via1",#N/A,TRUE,"general";"via2",#N/A,TRUE,"general";"via3",#N/A,TRUE,"general"}</definedName>
    <definedName name="______m5" localSheetId="2" hidden="1">{"via1",#N/A,TRUE,"general";"via2",#N/A,TRUE,"general";"via3",#N/A,TRUE,"general"}</definedName>
    <definedName name="______m5" localSheetId="3" hidden="1">{"via1",#N/A,TRUE,"general";"via2",#N/A,TRUE,"general";"via3",#N/A,TRUE,"general"}</definedName>
    <definedName name="______m5" hidden="1">{"via1",#N/A,TRUE,"general";"via2",#N/A,TRUE,"general";"via3",#N/A,TRUE,"general"}</definedName>
    <definedName name="______m6" localSheetId="4" hidden="1">{"TAB1",#N/A,TRUE,"GENERAL";"TAB2",#N/A,TRUE,"GENERAL";"TAB3",#N/A,TRUE,"GENERAL";"TAB4",#N/A,TRUE,"GENERAL";"TAB5",#N/A,TRUE,"GENERAL"}</definedName>
    <definedName name="______m6" localSheetId="2" hidden="1">{"TAB1",#N/A,TRUE,"GENERAL";"TAB2",#N/A,TRUE,"GENERAL";"TAB3",#N/A,TRUE,"GENERAL";"TAB4",#N/A,TRUE,"GENERAL";"TAB5",#N/A,TRUE,"GENERAL"}</definedName>
    <definedName name="______m6" localSheetId="3" hidden="1">{"TAB1",#N/A,TRUE,"GENERAL";"TAB2",#N/A,TRUE,"GENERAL";"TAB3",#N/A,TRUE,"GENERAL";"TAB4",#N/A,TRUE,"GENERAL";"TAB5",#N/A,TRUE,"GENERAL"}</definedName>
    <definedName name="______m6" hidden="1">{"TAB1",#N/A,TRUE,"GENERAL";"TAB2",#N/A,TRUE,"GENERAL";"TAB3",#N/A,TRUE,"GENERAL";"TAB4",#N/A,TRUE,"GENERAL";"TAB5",#N/A,TRUE,"GENERAL"}</definedName>
    <definedName name="______m7" localSheetId="4" hidden="1">{"TAB1",#N/A,TRUE,"GENERAL";"TAB2",#N/A,TRUE,"GENERAL";"TAB3",#N/A,TRUE,"GENERAL";"TAB4",#N/A,TRUE,"GENERAL";"TAB5",#N/A,TRUE,"GENERAL"}</definedName>
    <definedName name="______m7" localSheetId="2" hidden="1">{"TAB1",#N/A,TRUE,"GENERAL";"TAB2",#N/A,TRUE,"GENERAL";"TAB3",#N/A,TRUE,"GENERAL";"TAB4",#N/A,TRUE,"GENERAL";"TAB5",#N/A,TRUE,"GENERAL"}</definedName>
    <definedName name="______m7" localSheetId="3" hidden="1">{"TAB1",#N/A,TRUE,"GENERAL";"TAB2",#N/A,TRUE,"GENERAL";"TAB3",#N/A,TRUE,"GENERAL";"TAB4",#N/A,TRUE,"GENERAL";"TAB5",#N/A,TRUE,"GENERAL"}</definedName>
    <definedName name="______m7" hidden="1">{"TAB1",#N/A,TRUE,"GENERAL";"TAB2",#N/A,TRUE,"GENERAL";"TAB3",#N/A,TRUE,"GENERAL";"TAB4",#N/A,TRUE,"GENERAL";"TAB5",#N/A,TRUE,"GENERAL"}</definedName>
    <definedName name="______m8" localSheetId="4" hidden="1">{"via1",#N/A,TRUE,"general";"via2",#N/A,TRUE,"general";"via3",#N/A,TRUE,"general"}</definedName>
    <definedName name="______m8" localSheetId="2" hidden="1">{"via1",#N/A,TRUE,"general";"via2",#N/A,TRUE,"general";"via3",#N/A,TRUE,"general"}</definedName>
    <definedName name="______m8" localSheetId="3" hidden="1">{"via1",#N/A,TRUE,"general";"via2",#N/A,TRUE,"general";"via3",#N/A,TRUE,"general"}</definedName>
    <definedName name="______m8" hidden="1">{"via1",#N/A,TRUE,"general";"via2",#N/A,TRUE,"general";"via3",#N/A,TRUE,"general"}</definedName>
    <definedName name="______m9" localSheetId="4" hidden="1">{"via1",#N/A,TRUE,"general";"via2",#N/A,TRUE,"general";"via3",#N/A,TRUE,"general"}</definedName>
    <definedName name="______m9" localSheetId="2" hidden="1">{"via1",#N/A,TRUE,"general";"via2",#N/A,TRUE,"general";"via3",#N/A,TRUE,"general"}</definedName>
    <definedName name="______m9" localSheetId="3" hidden="1">{"via1",#N/A,TRUE,"general";"via2",#N/A,TRUE,"general";"via3",#N/A,TRUE,"general"}</definedName>
    <definedName name="______m9" hidden="1">{"via1",#N/A,TRUE,"general";"via2",#N/A,TRUE,"general";"via3",#N/A,TRUE,"general"}</definedName>
    <definedName name="______n3" localSheetId="4" hidden="1">{"TAB1",#N/A,TRUE,"GENERAL";"TAB2",#N/A,TRUE,"GENERAL";"TAB3",#N/A,TRUE,"GENERAL";"TAB4",#N/A,TRUE,"GENERAL";"TAB5",#N/A,TRUE,"GENERAL"}</definedName>
    <definedName name="______n3" localSheetId="2" hidden="1">{"TAB1",#N/A,TRUE,"GENERAL";"TAB2",#N/A,TRUE,"GENERAL";"TAB3",#N/A,TRUE,"GENERAL";"TAB4",#N/A,TRUE,"GENERAL";"TAB5",#N/A,TRUE,"GENERAL"}</definedName>
    <definedName name="______n3" localSheetId="3" hidden="1">{"TAB1",#N/A,TRUE,"GENERAL";"TAB2",#N/A,TRUE,"GENERAL";"TAB3",#N/A,TRUE,"GENERAL";"TAB4",#N/A,TRUE,"GENERAL";"TAB5",#N/A,TRUE,"GENERAL"}</definedName>
    <definedName name="______n3" hidden="1">{"TAB1",#N/A,TRUE,"GENERAL";"TAB2",#N/A,TRUE,"GENERAL";"TAB3",#N/A,TRUE,"GENERAL";"TAB4",#N/A,TRUE,"GENERAL";"TAB5",#N/A,TRUE,"GENERAL"}</definedName>
    <definedName name="______n4" localSheetId="4" hidden="1">{"via1",#N/A,TRUE,"general";"via2",#N/A,TRUE,"general";"via3",#N/A,TRUE,"general"}</definedName>
    <definedName name="______n4" localSheetId="2" hidden="1">{"via1",#N/A,TRUE,"general";"via2",#N/A,TRUE,"general";"via3",#N/A,TRUE,"general"}</definedName>
    <definedName name="______n4" localSheetId="3" hidden="1">{"via1",#N/A,TRUE,"general";"via2",#N/A,TRUE,"general";"via3",#N/A,TRUE,"general"}</definedName>
    <definedName name="______n4" hidden="1">{"via1",#N/A,TRUE,"general";"via2",#N/A,TRUE,"general";"via3",#N/A,TRUE,"general"}</definedName>
    <definedName name="______n5" localSheetId="4" hidden="1">{"TAB1",#N/A,TRUE,"GENERAL";"TAB2",#N/A,TRUE,"GENERAL";"TAB3",#N/A,TRUE,"GENERAL";"TAB4",#N/A,TRUE,"GENERAL";"TAB5",#N/A,TRUE,"GENERAL"}</definedName>
    <definedName name="______n5" localSheetId="2" hidden="1">{"TAB1",#N/A,TRUE,"GENERAL";"TAB2",#N/A,TRUE,"GENERAL";"TAB3",#N/A,TRUE,"GENERAL";"TAB4",#N/A,TRUE,"GENERAL";"TAB5",#N/A,TRUE,"GENERAL"}</definedName>
    <definedName name="______n5" localSheetId="3" hidden="1">{"TAB1",#N/A,TRUE,"GENERAL";"TAB2",#N/A,TRUE,"GENERAL";"TAB3",#N/A,TRUE,"GENERAL";"TAB4",#N/A,TRUE,"GENERAL";"TAB5",#N/A,TRUE,"GENERAL"}</definedName>
    <definedName name="______n5" hidden="1">{"TAB1",#N/A,TRUE,"GENERAL";"TAB2",#N/A,TRUE,"GENERAL";"TAB3",#N/A,TRUE,"GENERAL";"TAB4",#N/A,TRUE,"GENERAL";"TAB5",#N/A,TRUE,"GENERAL"}</definedName>
    <definedName name="______nyn7" localSheetId="4" hidden="1">{"via1",#N/A,TRUE,"general";"via2",#N/A,TRUE,"general";"via3",#N/A,TRUE,"general"}</definedName>
    <definedName name="______nyn7" localSheetId="2" hidden="1">{"via1",#N/A,TRUE,"general";"via2",#N/A,TRUE,"general";"via3",#N/A,TRUE,"general"}</definedName>
    <definedName name="______nyn7" localSheetId="3" hidden="1">{"via1",#N/A,TRUE,"general";"via2",#N/A,TRUE,"general";"via3",#N/A,TRUE,"general"}</definedName>
    <definedName name="______nyn7" hidden="1">{"via1",#N/A,TRUE,"general";"via2",#N/A,TRUE,"general";"via3",#N/A,TRUE,"general"}</definedName>
    <definedName name="______o4" localSheetId="4" hidden="1">{"via1",#N/A,TRUE,"general";"via2",#N/A,TRUE,"general";"via3",#N/A,TRUE,"general"}</definedName>
    <definedName name="______o4" localSheetId="2" hidden="1">{"via1",#N/A,TRUE,"general";"via2",#N/A,TRUE,"general";"via3",#N/A,TRUE,"general"}</definedName>
    <definedName name="______o4" localSheetId="3" hidden="1">{"via1",#N/A,TRUE,"general";"via2",#N/A,TRUE,"general";"via3",#N/A,TRUE,"general"}</definedName>
    <definedName name="______o4" hidden="1">{"via1",#N/A,TRUE,"general";"via2",#N/A,TRUE,"general";"via3",#N/A,TRUE,"general"}</definedName>
    <definedName name="______o5" localSheetId="4" hidden="1">{"TAB1",#N/A,TRUE,"GENERAL";"TAB2",#N/A,TRUE,"GENERAL";"TAB3",#N/A,TRUE,"GENERAL";"TAB4",#N/A,TRUE,"GENERAL";"TAB5",#N/A,TRUE,"GENERAL"}</definedName>
    <definedName name="______o5" localSheetId="2" hidden="1">{"TAB1",#N/A,TRUE,"GENERAL";"TAB2",#N/A,TRUE,"GENERAL";"TAB3",#N/A,TRUE,"GENERAL";"TAB4",#N/A,TRUE,"GENERAL";"TAB5",#N/A,TRUE,"GENERAL"}</definedName>
    <definedName name="______o5" localSheetId="3" hidden="1">{"TAB1",#N/A,TRUE,"GENERAL";"TAB2",#N/A,TRUE,"GENERAL";"TAB3",#N/A,TRUE,"GENERAL";"TAB4",#N/A,TRUE,"GENERAL";"TAB5",#N/A,TRUE,"GENERAL"}</definedName>
    <definedName name="______o5" hidden="1">{"TAB1",#N/A,TRUE,"GENERAL";"TAB2",#N/A,TRUE,"GENERAL";"TAB3",#N/A,TRUE,"GENERAL";"TAB4",#N/A,TRUE,"GENERAL";"TAB5",#N/A,TRUE,"GENERAL"}</definedName>
    <definedName name="______o6" localSheetId="4" hidden="1">{"TAB1",#N/A,TRUE,"GENERAL";"TAB2",#N/A,TRUE,"GENERAL";"TAB3",#N/A,TRUE,"GENERAL";"TAB4",#N/A,TRUE,"GENERAL";"TAB5",#N/A,TRUE,"GENERAL"}</definedName>
    <definedName name="______o6" localSheetId="2" hidden="1">{"TAB1",#N/A,TRUE,"GENERAL";"TAB2",#N/A,TRUE,"GENERAL";"TAB3",#N/A,TRUE,"GENERAL";"TAB4",#N/A,TRUE,"GENERAL";"TAB5",#N/A,TRUE,"GENERAL"}</definedName>
    <definedName name="______o6" localSheetId="3" hidden="1">{"TAB1",#N/A,TRUE,"GENERAL";"TAB2",#N/A,TRUE,"GENERAL";"TAB3",#N/A,TRUE,"GENERAL";"TAB4",#N/A,TRUE,"GENERAL";"TAB5",#N/A,TRUE,"GENERAL"}</definedName>
    <definedName name="______o6" hidden="1">{"TAB1",#N/A,TRUE,"GENERAL";"TAB2",#N/A,TRUE,"GENERAL";"TAB3",#N/A,TRUE,"GENERAL";"TAB4",#N/A,TRUE,"GENERAL";"TAB5",#N/A,TRUE,"GENERAL"}</definedName>
    <definedName name="______o7" localSheetId="4" hidden="1">{"TAB1",#N/A,TRUE,"GENERAL";"TAB2",#N/A,TRUE,"GENERAL";"TAB3",#N/A,TRUE,"GENERAL";"TAB4",#N/A,TRUE,"GENERAL";"TAB5",#N/A,TRUE,"GENERAL"}</definedName>
    <definedName name="______o7" localSheetId="2" hidden="1">{"TAB1",#N/A,TRUE,"GENERAL";"TAB2",#N/A,TRUE,"GENERAL";"TAB3",#N/A,TRUE,"GENERAL";"TAB4",#N/A,TRUE,"GENERAL";"TAB5",#N/A,TRUE,"GENERAL"}</definedName>
    <definedName name="______o7" localSheetId="3" hidden="1">{"TAB1",#N/A,TRUE,"GENERAL";"TAB2",#N/A,TRUE,"GENERAL";"TAB3",#N/A,TRUE,"GENERAL";"TAB4",#N/A,TRUE,"GENERAL";"TAB5",#N/A,TRUE,"GENERAL"}</definedName>
    <definedName name="______o7" hidden="1">{"TAB1",#N/A,TRUE,"GENERAL";"TAB2",#N/A,TRUE,"GENERAL";"TAB3",#N/A,TRUE,"GENERAL";"TAB4",#N/A,TRUE,"GENERAL";"TAB5",#N/A,TRUE,"GENERAL"}</definedName>
    <definedName name="______o8" localSheetId="4" hidden="1">{"via1",#N/A,TRUE,"general";"via2",#N/A,TRUE,"general";"via3",#N/A,TRUE,"general"}</definedName>
    <definedName name="______o8" localSheetId="2" hidden="1">{"via1",#N/A,TRUE,"general";"via2",#N/A,TRUE,"general";"via3",#N/A,TRUE,"general"}</definedName>
    <definedName name="______o8" localSheetId="3" hidden="1">{"via1",#N/A,TRUE,"general";"via2",#N/A,TRUE,"general";"via3",#N/A,TRUE,"general"}</definedName>
    <definedName name="______o8" hidden="1">{"via1",#N/A,TRUE,"general";"via2",#N/A,TRUE,"general";"via3",#N/A,TRUE,"general"}</definedName>
    <definedName name="______o9" localSheetId="4" hidden="1">{"TAB1",#N/A,TRUE,"GENERAL";"TAB2",#N/A,TRUE,"GENERAL";"TAB3",#N/A,TRUE,"GENERAL";"TAB4",#N/A,TRUE,"GENERAL";"TAB5",#N/A,TRUE,"GENERAL"}</definedName>
    <definedName name="______o9" localSheetId="2" hidden="1">{"TAB1",#N/A,TRUE,"GENERAL";"TAB2",#N/A,TRUE,"GENERAL";"TAB3",#N/A,TRUE,"GENERAL";"TAB4",#N/A,TRUE,"GENERAL";"TAB5",#N/A,TRUE,"GENERAL"}</definedName>
    <definedName name="______o9" localSheetId="3" hidden="1">{"TAB1",#N/A,TRUE,"GENERAL";"TAB2",#N/A,TRUE,"GENERAL";"TAB3",#N/A,TRUE,"GENERAL";"TAB4",#N/A,TRUE,"GENERAL";"TAB5",#N/A,TRUE,"GENERAL"}</definedName>
    <definedName name="______o9" hidden="1">{"TAB1",#N/A,TRUE,"GENERAL";"TAB2",#N/A,TRUE,"GENERAL";"TAB3",#N/A,TRUE,"GENERAL";"TAB4",#N/A,TRUE,"GENERAL";"TAB5",#N/A,TRUE,"GENERAL"}</definedName>
    <definedName name="______p6" localSheetId="4" hidden="1">{"via1",#N/A,TRUE,"general";"via2",#N/A,TRUE,"general";"via3",#N/A,TRUE,"general"}</definedName>
    <definedName name="______p6" localSheetId="2" hidden="1">{"via1",#N/A,TRUE,"general";"via2",#N/A,TRUE,"general";"via3",#N/A,TRUE,"general"}</definedName>
    <definedName name="______p6" localSheetId="3" hidden="1">{"via1",#N/A,TRUE,"general";"via2",#N/A,TRUE,"general";"via3",#N/A,TRUE,"general"}</definedName>
    <definedName name="______p6" hidden="1">{"via1",#N/A,TRUE,"general";"via2",#N/A,TRUE,"general";"via3",#N/A,TRUE,"general"}</definedName>
    <definedName name="______p7" localSheetId="4" hidden="1">{"via1",#N/A,TRUE,"general";"via2",#N/A,TRUE,"general";"via3",#N/A,TRUE,"general"}</definedName>
    <definedName name="______p7" localSheetId="2" hidden="1">{"via1",#N/A,TRUE,"general";"via2",#N/A,TRUE,"general";"via3",#N/A,TRUE,"general"}</definedName>
    <definedName name="______p7" localSheetId="3" hidden="1">{"via1",#N/A,TRUE,"general";"via2",#N/A,TRUE,"general";"via3",#N/A,TRUE,"general"}</definedName>
    <definedName name="______p7" hidden="1">{"via1",#N/A,TRUE,"general";"via2",#N/A,TRUE,"general";"via3",#N/A,TRUE,"general"}</definedName>
    <definedName name="______p8" localSheetId="4" hidden="1">{"TAB1",#N/A,TRUE,"GENERAL";"TAB2",#N/A,TRUE,"GENERAL";"TAB3",#N/A,TRUE,"GENERAL";"TAB4",#N/A,TRUE,"GENERAL";"TAB5",#N/A,TRUE,"GENERAL"}</definedName>
    <definedName name="______p8" localSheetId="2" hidden="1">{"TAB1",#N/A,TRUE,"GENERAL";"TAB2",#N/A,TRUE,"GENERAL";"TAB3",#N/A,TRUE,"GENERAL";"TAB4",#N/A,TRUE,"GENERAL";"TAB5",#N/A,TRUE,"GENERAL"}</definedName>
    <definedName name="______p8" localSheetId="3" hidden="1">{"TAB1",#N/A,TRUE,"GENERAL";"TAB2",#N/A,TRUE,"GENERAL";"TAB3",#N/A,TRUE,"GENERAL";"TAB4",#N/A,TRUE,"GENERAL";"TAB5",#N/A,TRUE,"GENERAL"}</definedName>
    <definedName name="______p8" hidden="1">{"TAB1",#N/A,TRUE,"GENERAL";"TAB2",#N/A,TRUE,"GENERAL";"TAB3",#N/A,TRUE,"GENERAL";"TAB4",#N/A,TRUE,"GENERAL";"TAB5",#N/A,TRUE,"GENERAL"}</definedName>
    <definedName name="______r" localSheetId="4" hidden="1">{"TAB1",#N/A,TRUE,"GENERAL";"TAB2",#N/A,TRUE,"GENERAL";"TAB3",#N/A,TRUE,"GENERAL";"TAB4",#N/A,TRUE,"GENERAL";"TAB5",#N/A,TRUE,"GENERAL"}</definedName>
    <definedName name="______r" localSheetId="2" hidden="1">{"TAB1",#N/A,TRUE,"GENERAL";"TAB2",#N/A,TRUE,"GENERAL";"TAB3",#N/A,TRUE,"GENERAL";"TAB4",#N/A,TRUE,"GENERAL";"TAB5",#N/A,TRUE,"GENERAL"}</definedName>
    <definedName name="______r" localSheetId="3" hidden="1">{"TAB1",#N/A,TRUE,"GENERAL";"TAB2",#N/A,TRUE,"GENERAL";"TAB3",#N/A,TRUE,"GENERAL";"TAB4",#N/A,TRUE,"GENERAL";"TAB5",#N/A,TRUE,"GENERAL"}</definedName>
    <definedName name="______r" hidden="1">{"TAB1",#N/A,TRUE,"GENERAL";"TAB2",#N/A,TRUE,"GENERAL";"TAB3",#N/A,TRUE,"GENERAL";"TAB4",#N/A,TRUE,"GENERAL";"TAB5",#N/A,TRUE,"GENERAL"}</definedName>
    <definedName name="______r4r" localSheetId="4" hidden="1">{"via1",#N/A,TRUE,"general";"via2",#N/A,TRUE,"general";"via3",#N/A,TRUE,"general"}</definedName>
    <definedName name="______r4r" localSheetId="2" hidden="1">{"via1",#N/A,TRUE,"general";"via2",#N/A,TRUE,"general";"via3",#N/A,TRUE,"general"}</definedName>
    <definedName name="______r4r" localSheetId="3" hidden="1">{"via1",#N/A,TRUE,"general";"via2",#N/A,TRUE,"general";"via3",#N/A,TRUE,"general"}</definedName>
    <definedName name="______r4r" hidden="1">{"via1",#N/A,TRUE,"general";"via2",#N/A,TRUE,"general";"via3",#N/A,TRUE,"general"}</definedName>
    <definedName name="______rtu6" localSheetId="4" hidden="1">{"via1",#N/A,TRUE,"general";"via2",#N/A,TRUE,"general";"via3",#N/A,TRUE,"general"}</definedName>
    <definedName name="______rtu6" localSheetId="2" hidden="1">{"via1",#N/A,TRUE,"general";"via2",#N/A,TRUE,"general";"via3",#N/A,TRUE,"general"}</definedName>
    <definedName name="______rtu6" localSheetId="3" hidden="1">{"via1",#N/A,TRUE,"general";"via2",#N/A,TRUE,"general";"via3",#N/A,TRUE,"general"}</definedName>
    <definedName name="______rtu6" hidden="1">{"via1",#N/A,TRUE,"general";"via2",#N/A,TRUE,"general";"via3",#N/A,TRUE,"general"}</definedName>
    <definedName name="______s1" localSheetId="4" hidden="1">{"via1",#N/A,TRUE,"general";"via2",#N/A,TRUE,"general";"via3",#N/A,TRUE,"general"}</definedName>
    <definedName name="______s1" localSheetId="2" hidden="1">{"via1",#N/A,TRUE,"general";"via2",#N/A,TRUE,"general";"via3",#N/A,TRUE,"general"}</definedName>
    <definedName name="______s1" localSheetId="3" hidden="1">{"via1",#N/A,TRUE,"general";"via2",#N/A,TRUE,"general";"via3",#N/A,TRUE,"general"}</definedName>
    <definedName name="______s1" hidden="1">{"via1",#N/A,TRUE,"general";"via2",#N/A,TRUE,"general";"via3",#N/A,TRUE,"general"}</definedName>
    <definedName name="______s2" localSheetId="4" hidden="1">{"TAB1",#N/A,TRUE,"GENERAL";"TAB2",#N/A,TRUE,"GENERAL";"TAB3",#N/A,TRUE,"GENERAL";"TAB4",#N/A,TRUE,"GENERAL";"TAB5",#N/A,TRUE,"GENERAL"}</definedName>
    <definedName name="______s2" localSheetId="2" hidden="1">{"TAB1",#N/A,TRUE,"GENERAL";"TAB2",#N/A,TRUE,"GENERAL";"TAB3",#N/A,TRUE,"GENERAL";"TAB4",#N/A,TRUE,"GENERAL";"TAB5",#N/A,TRUE,"GENERAL"}</definedName>
    <definedName name="______s2" localSheetId="3" hidden="1">{"TAB1",#N/A,TRUE,"GENERAL";"TAB2",#N/A,TRUE,"GENERAL";"TAB3",#N/A,TRUE,"GENERAL";"TAB4",#N/A,TRUE,"GENERAL";"TAB5",#N/A,TRUE,"GENERAL"}</definedName>
    <definedName name="______s2" hidden="1">{"TAB1",#N/A,TRUE,"GENERAL";"TAB2",#N/A,TRUE,"GENERAL";"TAB3",#N/A,TRUE,"GENERAL";"TAB4",#N/A,TRUE,"GENERAL";"TAB5",#N/A,TRUE,"GENERAL"}</definedName>
    <definedName name="______s3" localSheetId="4" hidden="1">{"TAB1",#N/A,TRUE,"GENERAL";"TAB2",#N/A,TRUE,"GENERAL";"TAB3",#N/A,TRUE,"GENERAL";"TAB4",#N/A,TRUE,"GENERAL";"TAB5",#N/A,TRUE,"GENERAL"}</definedName>
    <definedName name="______s3" localSheetId="2" hidden="1">{"TAB1",#N/A,TRUE,"GENERAL";"TAB2",#N/A,TRUE,"GENERAL";"TAB3",#N/A,TRUE,"GENERAL";"TAB4",#N/A,TRUE,"GENERAL";"TAB5",#N/A,TRUE,"GENERAL"}</definedName>
    <definedName name="______s3" localSheetId="3" hidden="1">{"TAB1",#N/A,TRUE,"GENERAL";"TAB2",#N/A,TRUE,"GENERAL";"TAB3",#N/A,TRUE,"GENERAL";"TAB4",#N/A,TRUE,"GENERAL";"TAB5",#N/A,TRUE,"GENERAL"}</definedName>
    <definedName name="______s3" hidden="1">{"TAB1",#N/A,TRUE,"GENERAL";"TAB2",#N/A,TRUE,"GENERAL";"TAB3",#N/A,TRUE,"GENERAL";"TAB4",#N/A,TRUE,"GENERAL";"TAB5",#N/A,TRUE,"GENERAL"}</definedName>
    <definedName name="______s4" localSheetId="4" hidden="1">{"via1",#N/A,TRUE,"general";"via2",#N/A,TRUE,"general";"via3",#N/A,TRUE,"general"}</definedName>
    <definedName name="______s4" localSheetId="2" hidden="1">{"via1",#N/A,TRUE,"general";"via2",#N/A,TRUE,"general";"via3",#N/A,TRUE,"general"}</definedName>
    <definedName name="______s4" localSheetId="3" hidden="1">{"via1",#N/A,TRUE,"general";"via2",#N/A,TRUE,"general";"via3",#N/A,TRUE,"general"}</definedName>
    <definedName name="______s4" hidden="1">{"via1",#N/A,TRUE,"general";"via2",#N/A,TRUE,"general";"via3",#N/A,TRUE,"general"}</definedName>
    <definedName name="______s5" localSheetId="4" hidden="1">{"via1",#N/A,TRUE,"general";"via2",#N/A,TRUE,"general";"via3",#N/A,TRUE,"general"}</definedName>
    <definedName name="______s5" localSheetId="2" hidden="1">{"via1",#N/A,TRUE,"general";"via2",#N/A,TRUE,"general";"via3",#N/A,TRUE,"general"}</definedName>
    <definedName name="______s5" localSheetId="3" hidden="1">{"via1",#N/A,TRUE,"general";"via2",#N/A,TRUE,"general";"via3",#N/A,TRUE,"general"}</definedName>
    <definedName name="______s5" hidden="1">{"via1",#N/A,TRUE,"general";"via2",#N/A,TRUE,"general";"via3",#N/A,TRUE,"general"}</definedName>
    <definedName name="______s6" localSheetId="4" hidden="1">{"TAB1",#N/A,TRUE,"GENERAL";"TAB2",#N/A,TRUE,"GENERAL";"TAB3",#N/A,TRUE,"GENERAL";"TAB4",#N/A,TRUE,"GENERAL";"TAB5",#N/A,TRUE,"GENERAL"}</definedName>
    <definedName name="______s6" localSheetId="2" hidden="1">{"TAB1",#N/A,TRUE,"GENERAL";"TAB2",#N/A,TRUE,"GENERAL";"TAB3",#N/A,TRUE,"GENERAL";"TAB4",#N/A,TRUE,"GENERAL";"TAB5",#N/A,TRUE,"GENERAL"}</definedName>
    <definedName name="______s6" localSheetId="3" hidden="1">{"TAB1",#N/A,TRUE,"GENERAL";"TAB2",#N/A,TRUE,"GENERAL";"TAB3",#N/A,TRUE,"GENERAL";"TAB4",#N/A,TRUE,"GENERAL";"TAB5",#N/A,TRUE,"GENERAL"}</definedName>
    <definedName name="______s6" hidden="1">{"TAB1",#N/A,TRUE,"GENERAL";"TAB2",#N/A,TRUE,"GENERAL";"TAB3",#N/A,TRUE,"GENERAL";"TAB4",#N/A,TRUE,"GENERAL";"TAB5",#N/A,TRUE,"GENERAL"}</definedName>
    <definedName name="______s7" localSheetId="4" hidden="1">{"via1",#N/A,TRUE,"general";"via2",#N/A,TRUE,"general";"via3",#N/A,TRUE,"general"}</definedName>
    <definedName name="______s7" localSheetId="2" hidden="1">{"via1",#N/A,TRUE,"general";"via2",#N/A,TRUE,"general";"via3",#N/A,TRUE,"general"}</definedName>
    <definedName name="______s7" localSheetId="3" hidden="1">{"via1",#N/A,TRUE,"general";"via2",#N/A,TRUE,"general";"via3",#N/A,TRUE,"general"}</definedName>
    <definedName name="______s7" hidden="1">{"via1",#N/A,TRUE,"general";"via2",#N/A,TRUE,"general";"via3",#N/A,TRUE,"general"}</definedName>
    <definedName name="______t3" localSheetId="4" hidden="1">{"TAB1",#N/A,TRUE,"GENERAL";"TAB2",#N/A,TRUE,"GENERAL";"TAB3",#N/A,TRUE,"GENERAL";"TAB4",#N/A,TRUE,"GENERAL";"TAB5",#N/A,TRUE,"GENERAL"}</definedName>
    <definedName name="______t3" localSheetId="2" hidden="1">{"TAB1",#N/A,TRUE,"GENERAL";"TAB2",#N/A,TRUE,"GENERAL";"TAB3",#N/A,TRUE,"GENERAL";"TAB4",#N/A,TRUE,"GENERAL";"TAB5",#N/A,TRUE,"GENERAL"}</definedName>
    <definedName name="______t3" localSheetId="3" hidden="1">{"TAB1",#N/A,TRUE,"GENERAL";"TAB2",#N/A,TRUE,"GENERAL";"TAB3",#N/A,TRUE,"GENERAL";"TAB4",#N/A,TRUE,"GENERAL";"TAB5",#N/A,TRUE,"GENERAL"}</definedName>
    <definedName name="______t3" hidden="1">{"TAB1",#N/A,TRUE,"GENERAL";"TAB2",#N/A,TRUE,"GENERAL";"TAB3",#N/A,TRUE,"GENERAL";"TAB4",#N/A,TRUE,"GENERAL";"TAB5",#N/A,TRUE,"GENERAL"}</definedName>
    <definedName name="______t4" localSheetId="4" hidden="1">{"via1",#N/A,TRUE,"general";"via2",#N/A,TRUE,"general";"via3",#N/A,TRUE,"general"}</definedName>
    <definedName name="______t4" localSheetId="2" hidden="1">{"via1",#N/A,TRUE,"general";"via2",#N/A,TRUE,"general";"via3",#N/A,TRUE,"general"}</definedName>
    <definedName name="______t4" localSheetId="3" hidden="1">{"via1",#N/A,TRUE,"general";"via2",#N/A,TRUE,"general";"via3",#N/A,TRUE,"general"}</definedName>
    <definedName name="______t4" hidden="1">{"via1",#N/A,TRUE,"general";"via2",#N/A,TRUE,"general";"via3",#N/A,TRUE,"general"}</definedName>
    <definedName name="______t5" localSheetId="4" hidden="1">{"TAB1",#N/A,TRUE,"GENERAL";"TAB2",#N/A,TRUE,"GENERAL";"TAB3",#N/A,TRUE,"GENERAL";"TAB4",#N/A,TRUE,"GENERAL";"TAB5",#N/A,TRUE,"GENERAL"}</definedName>
    <definedName name="______t5" localSheetId="2" hidden="1">{"TAB1",#N/A,TRUE,"GENERAL";"TAB2",#N/A,TRUE,"GENERAL";"TAB3",#N/A,TRUE,"GENERAL";"TAB4",#N/A,TRUE,"GENERAL";"TAB5",#N/A,TRUE,"GENERAL"}</definedName>
    <definedName name="______t5" localSheetId="3" hidden="1">{"TAB1",#N/A,TRUE,"GENERAL";"TAB2",#N/A,TRUE,"GENERAL";"TAB3",#N/A,TRUE,"GENERAL";"TAB4",#N/A,TRUE,"GENERAL";"TAB5",#N/A,TRUE,"GENERAL"}</definedName>
    <definedName name="______t5" hidden="1">{"TAB1",#N/A,TRUE,"GENERAL";"TAB2",#N/A,TRUE,"GENERAL";"TAB3",#N/A,TRUE,"GENERAL";"TAB4",#N/A,TRUE,"GENERAL";"TAB5",#N/A,TRUE,"GENERAL"}</definedName>
    <definedName name="______t6" localSheetId="4" hidden="1">{"via1",#N/A,TRUE,"general";"via2",#N/A,TRUE,"general";"via3",#N/A,TRUE,"general"}</definedName>
    <definedName name="______t6" localSheetId="2" hidden="1">{"via1",#N/A,TRUE,"general";"via2",#N/A,TRUE,"general";"via3",#N/A,TRUE,"general"}</definedName>
    <definedName name="______t6" localSheetId="3" hidden="1">{"via1",#N/A,TRUE,"general";"via2",#N/A,TRUE,"general";"via3",#N/A,TRUE,"general"}</definedName>
    <definedName name="______t6" hidden="1">{"via1",#N/A,TRUE,"general";"via2",#N/A,TRUE,"general";"via3",#N/A,TRUE,"general"}</definedName>
    <definedName name="______t66" localSheetId="4" hidden="1">{"TAB1",#N/A,TRUE,"GENERAL";"TAB2",#N/A,TRUE,"GENERAL";"TAB3",#N/A,TRUE,"GENERAL";"TAB4",#N/A,TRUE,"GENERAL";"TAB5",#N/A,TRUE,"GENERAL"}</definedName>
    <definedName name="______t66" localSheetId="2" hidden="1">{"TAB1",#N/A,TRUE,"GENERAL";"TAB2",#N/A,TRUE,"GENERAL";"TAB3",#N/A,TRUE,"GENERAL";"TAB4",#N/A,TRUE,"GENERAL";"TAB5",#N/A,TRUE,"GENERAL"}</definedName>
    <definedName name="______t66" localSheetId="3" hidden="1">{"TAB1",#N/A,TRUE,"GENERAL";"TAB2",#N/A,TRUE,"GENERAL";"TAB3",#N/A,TRUE,"GENERAL";"TAB4",#N/A,TRUE,"GENERAL";"TAB5",#N/A,TRUE,"GENERAL"}</definedName>
    <definedName name="______t66" hidden="1">{"TAB1",#N/A,TRUE,"GENERAL";"TAB2",#N/A,TRUE,"GENERAL";"TAB3",#N/A,TRUE,"GENERAL";"TAB4",#N/A,TRUE,"GENERAL";"TAB5",#N/A,TRUE,"GENERAL"}</definedName>
    <definedName name="______t7" localSheetId="4" hidden="1">{"via1",#N/A,TRUE,"general";"via2",#N/A,TRUE,"general";"via3",#N/A,TRUE,"general"}</definedName>
    <definedName name="______t7" localSheetId="2" hidden="1">{"via1",#N/A,TRUE,"general";"via2",#N/A,TRUE,"general";"via3",#N/A,TRUE,"general"}</definedName>
    <definedName name="______t7" localSheetId="3" hidden="1">{"via1",#N/A,TRUE,"general";"via2",#N/A,TRUE,"general";"via3",#N/A,TRUE,"general"}</definedName>
    <definedName name="______t7" hidden="1">{"via1",#N/A,TRUE,"general";"via2",#N/A,TRUE,"general";"via3",#N/A,TRUE,"general"}</definedName>
    <definedName name="______t77" localSheetId="4" hidden="1">{"TAB1",#N/A,TRUE,"GENERAL";"TAB2",#N/A,TRUE,"GENERAL";"TAB3",#N/A,TRUE,"GENERAL";"TAB4",#N/A,TRUE,"GENERAL";"TAB5",#N/A,TRUE,"GENERAL"}</definedName>
    <definedName name="______t77" localSheetId="2" hidden="1">{"TAB1",#N/A,TRUE,"GENERAL";"TAB2",#N/A,TRUE,"GENERAL";"TAB3",#N/A,TRUE,"GENERAL";"TAB4",#N/A,TRUE,"GENERAL";"TAB5",#N/A,TRUE,"GENERAL"}</definedName>
    <definedName name="______t77" localSheetId="3" hidden="1">{"TAB1",#N/A,TRUE,"GENERAL";"TAB2",#N/A,TRUE,"GENERAL";"TAB3",#N/A,TRUE,"GENERAL";"TAB4",#N/A,TRUE,"GENERAL";"TAB5",#N/A,TRUE,"GENERAL"}</definedName>
    <definedName name="______t77" hidden="1">{"TAB1",#N/A,TRUE,"GENERAL";"TAB2",#N/A,TRUE,"GENERAL";"TAB3",#N/A,TRUE,"GENERAL";"TAB4",#N/A,TRUE,"GENERAL";"TAB5",#N/A,TRUE,"GENERAL"}</definedName>
    <definedName name="______t8" localSheetId="4" hidden="1">{"TAB1",#N/A,TRUE,"GENERAL";"TAB2",#N/A,TRUE,"GENERAL";"TAB3",#N/A,TRUE,"GENERAL";"TAB4",#N/A,TRUE,"GENERAL";"TAB5",#N/A,TRUE,"GENERAL"}</definedName>
    <definedName name="______t8" localSheetId="2" hidden="1">{"TAB1",#N/A,TRUE,"GENERAL";"TAB2",#N/A,TRUE,"GENERAL";"TAB3",#N/A,TRUE,"GENERAL";"TAB4",#N/A,TRUE,"GENERAL";"TAB5",#N/A,TRUE,"GENERAL"}</definedName>
    <definedName name="______t8" localSheetId="3" hidden="1">{"TAB1",#N/A,TRUE,"GENERAL";"TAB2",#N/A,TRUE,"GENERAL";"TAB3",#N/A,TRUE,"GENERAL";"TAB4",#N/A,TRUE,"GENERAL";"TAB5",#N/A,TRUE,"GENERAL"}</definedName>
    <definedName name="______t8" hidden="1">{"TAB1",#N/A,TRUE,"GENERAL";"TAB2",#N/A,TRUE,"GENERAL";"TAB3",#N/A,TRUE,"GENERAL";"TAB4",#N/A,TRUE,"GENERAL";"TAB5",#N/A,TRUE,"GENERAL"}</definedName>
    <definedName name="______t88" localSheetId="4" hidden="1">{"via1",#N/A,TRUE,"general";"via2",#N/A,TRUE,"general";"via3",#N/A,TRUE,"general"}</definedName>
    <definedName name="______t88" localSheetId="2" hidden="1">{"via1",#N/A,TRUE,"general";"via2",#N/A,TRUE,"general";"via3",#N/A,TRUE,"general"}</definedName>
    <definedName name="______t88" localSheetId="3" hidden="1">{"via1",#N/A,TRUE,"general";"via2",#N/A,TRUE,"general";"via3",#N/A,TRUE,"general"}</definedName>
    <definedName name="______t88" hidden="1">{"via1",#N/A,TRUE,"general";"via2",#N/A,TRUE,"general";"via3",#N/A,TRUE,"general"}</definedName>
    <definedName name="______t9" localSheetId="4" hidden="1">{"TAB1",#N/A,TRUE,"GENERAL";"TAB2",#N/A,TRUE,"GENERAL";"TAB3",#N/A,TRUE,"GENERAL";"TAB4",#N/A,TRUE,"GENERAL";"TAB5",#N/A,TRUE,"GENERAL"}</definedName>
    <definedName name="______t9" localSheetId="2" hidden="1">{"TAB1",#N/A,TRUE,"GENERAL";"TAB2",#N/A,TRUE,"GENERAL";"TAB3",#N/A,TRUE,"GENERAL";"TAB4",#N/A,TRUE,"GENERAL";"TAB5",#N/A,TRUE,"GENERAL"}</definedName>
    <definedName name="______t9" localSheetId="3" hidden="1">{"TAB1",#N/A,TRUE,"GENERAL";"TAB2",#N/A,TRUE,"GENERAL";"TAB3",#N/A,TRUE,"GENERAL";"TAB4",#N/A,TRUE,"GENERAL";"TAB5",#N/A,TRUE,"GENERAL"}</definedName>
    <definedName name="______t9" hidden="1">{"TAB1",#N/A,TRUE,"GENERAL";"TAB2",#N/A,TRUE,"GENERAL";"TAB3",#N/A,TRUE,"GENERAL";"TAB4",#N/A,TRUE,"GENERAL";"TAB5",#N/A,TRUE,"GENERAL"}</definedName>
    <definedName name="______t99" localSheetId="4" hidden="1">{"via1",#N/A,TRUE,"general";"via2",#N/A,TRUE,"general";"via3",#N/A,TRUE,"general"}</definedName>
    <definedName name="______t99" localSheetId="2" hidden="1">{"via1",#N/A,TRUE,"general";"via2",#N/A,TRUE,"general";"via3",#N/A,TRUE,"general"}</definedName>
    <definedName name="______t99" localSheetId="3" hidden="1">{"via1",#N/A,TRUE,"general";"via2",#N/A,TRUE,"general";"via3",#N/A,TRUE,"general"}</definedName>
    <definedName name="______t99" hidden="1">{"via1",#N/A,TRUE,"general";"via2",#N/A,TRUE,"general";"via3",#N/A,TRUE,"general"}</definedName>
    <definedName name="______u4" localSheetId="4" hidden="1">{"TAB1",#N/A,TRUE,"GENERAL";"TAB2",#N/A,TRUE,"GENERAL";"TAB3",#N/A,TRUE,"GENERAL";"TAB4",#N/A,TRUE,"GENERAL";"TAB5",#N/A,TRUE,"GENERAL"}</definedName>
    <definedName name="______u4" localSheetId="2" hidden="1">{"TAB1",#N/A,TRUE,"GENERAL";"TAB2",#N/A,TRUE,"GENERAL";"TAB3",#N/A,TRUE,"GENERAL";"TAB4",#N/A,TRUE,"GENERAL";"TAB5",#N/A,TRUE,"GENERAL"}</definedName>
    <definedName name="______u4" localSheetId="3" hidden="1">{"TAB1",#N/A,TRUE,"GENERAL";"TAB2",#N/A,TRUE,"GENERAL";"TAB3",#N/A,TRUE,"GENERAL";"TAB4",#N/A,TRUE,"GENERAL";"TAB5",#N/A,TRUE,"GENERAL"}</definedName>
    <definedName name="______u4" hidden="1">{"TAB1",#N/A,TRUE,"GENERAL";"TAB2",#N/A,TRUE,"GENERAL";"TAB3",#N/A,TRUE,"GENERAL";"TAB4",#N/A,TRUE,"GENERAL";"TAB5",#N/A,TRUE,"GENERAL"}</definedName>
    <definedName name="______u5" localSheetId="4" hidden="1">{"TAB1",#N/A,TRUE,"GENERAL";"TAB2",#N/A,TRUE,"GENERAL";"TAB3",#N/A,TRUE,"GENERAL";"TAB4",#N/A,TRUE,"GENERAL";"TAB5",#N/A,TRUE,"GENERAL"}</definedName>
    <definedName name="______u5" localSheetId="2" hidden="1">{"TAB1",#N/A,TRUE,"GENERAL";"TAB2",#N/A,TRUE,"GENERAL";"TAB3",#N/A,TRUE,"GENERAL";"TAB4",#N/A,TRUE,"GENERAL";"TAB5",#N/A,TRUE,"GENERAL"}</definedName>
    <definedName name="______u5" localSheetId="3" hidden="1">{"TAB1",#N/A,TRUE,"GENERAL";"TAB2",#N/A,TRUE,"GENERAL";"TAB3",#N/A,TRUE,"GENERAL";"TAB4",#N/A,TRUE,"GENERAL";"TAB5",#N/A,TRUE,"GENERAL"}</definedName>
    <definedName name="______u5" hidden="1">{"TAB1",#N/A,TRUE,"GENERAL";"TAB2",#N/A,TRUE,"GENERAL";"TAB3",#N/A,TRUE,"GENERAL";"TAB4",#N/A,TRUE,"GENERAL";"TAB5",#N/A,TRUE,"GENERAL"}</definedName>
    <definedName name="______u6" localSheetId="4" hidden="1">{"TAB1",#N/A,TRUE,"GENERAL";"TAB2",#N/A,TRUE,"GENERAL";"TAB3",#N/A,TRUE,"GENERAL";"TAB4",#N/A,TRUE,"GENERAL";"TAB5",#N/A,TRUE,"GENERAL"}</definedName>
    <definedName name="______u6" localSheetId="2" hidden="1">{"TAB1",#N/A,TRUE,"GENERAL";"TAB2",#N/A,TRUE,"GENERAL";"TAB3",#N/A,TRUE,"GENERAL";"TAB4",#N/A,TRUE,"GENERAL";"TAB5",#N/A,TRUE,"GENERAL"}</definedName>
    <definedName name="______u6" localSheetId="3" hidden="1">{"TAB1",#N/A,TRUE,"GENERAL";"TAB2",#N/A,TRUE,"GENERAL";"TAB3",#N/A,TRUE,"GENERAL";"TAB4",#N/A,TRUE,"GENERAL";"TAB5",#N/A,TRUE,"GENERAL"}</definedName>
    <definedName name="______u6" hidden="1">{"TAB1",#N/A,TRUE,"GENERAL";"TAB2",#N/A,TRUE,"GENERAL";"TAB3",#N/A,TRUE,"GENERAL";"TAB4",#N/A,TRUE,"GENERAL";"TAB5",#N/A,TRUE,"GENERAL"}</definedName>
    <definedName name="______u7" localSheetId="4" hidden="1">{"via1",#N/A,TRUE,"general";"via2",#N/A,TRUE,"general";"via3",#N/A,TRUE,"general"}</definedName>
    <definedName name="______u7" localSheetId="2" hidden="1">{"via1",#N/A,TRUE,"general";"via2",#N/A,TRUE,"general";"via3",#N/A,TRUE,"general"}</definedName>
    <definedName name="______u7" localSheetId="3" hidden="1">{"via1",#N/A,TRUE,"general";"via2",#N/A,TRUE,"general";"via3",#N/A,TRUE,"general"}</definedName>
    <definedName name="______u7" hidden="1">{"via1",#N/A,TRUE,"general";"via2",#N/A,TRUE,"general";"via3",#N/A,TRUE,"general"}</definedName>
    <definedName name="______u8" localSheetId="4" hidden="1">{"TAB1",#N/A,TRUE,"GENERAL";"TAB2",#N/A,TRUE,"GENERAL";"TAB3",#N/A,TRUE,"GENERAL";"TAB4",#N/A,TRUE,"GENERAL";"TAB5",#N/A,TRUE,"GENERAL"}</definedName>
    <definedName name="______u8" localSheetId="2" hidden="1">{"TAB1",#N/A,TRUE,"GENERAL";"TAB2",#N/A,TRUE,"GENERAL";"TAB3",#N/A,TRUE,"GENERAL";"TAB4",#N/A,TRUE,"GENERAL";"TAB5",#N/A,TRUE,"GENERAL"}</definedName>
    <definedName name="______u8" localSheetId="3" hidden="1">{"TAB1",#N/A,TRUE,"GENERAL";"TAB2",#N/A,TRUE,"GENERAL";"TAB3",#N/A,TRUE,"GENERAL";"TAB4",#N/A,TRUE,"GENERAL";"TAB5",#N/A,TRUE,"GENERAL"}</definedName>
    <definedName name="______u8" hidden="1">{"TAB1",#N/A,TRUE,"GENERAL";"TAB2",#N/A,TRUE,"GENERAL";"TAB3",#N/A,TRUE,"GENERAL";"TAB4",#N/A,TRUE,"GENERAL";"TAB5",#N/A,TRUE,"GENERAL"}</definedName>
    <definedName name="______u9" localSheetId="4" hidden="1">{"TAB1",#N/A,TRUE,"GENERAL";"TAB2",#N/A,TRUE,"GENERAL";"TAB3",#N/A,TRUE,"GENERAL";"TAB4",#N/A,TRUE,"GENERAL";"TAB5",#N/A,TRUE,"GENERAL"}</definedName>
    <definedName name="______u9" localSheetId="2" hidden="1">{"TAB1",#N/A,TRUE,"GENERAL";"TAB2",#N/A,TRUE,"GENERAL";"TAB3",#N/A,TRUE,"GENERAL";"TAB4",#N/A,TRUE,"GENERAL";"TAB5",#N/A,TRUE,"GENERAL"}</definedName>
    <definedName name="______u9" localSheetId="3" hidden="1">{"TAB1",#N/A,TRUE,"GENERAL";"TAB2",#N/A,TRUE,"GENERAL";"TAB3",#N/A,TRUE,"GENERAL";"TAB4",#N/A,TRUE,"GENERAL";"TAB5",#N/A,TRUE,"GENERAL"}</definedName>
    <definedName name="______u9" hidden="1">{"TAB1",#N/A,TRUE,"GENERAL";"TAB2",#N/A,TRUE,"GENERAL";"TAB3",#N/A,TRUE,"GENERAL";"TAB4",#N/A,TRUE,"GENERAL";"TAB5",#N/A,TRUE,"GENERAL"}</definedName>
    <definedName name="______ur7" localSheetId="4" hidden="1">{"TAB1",#N/A,TRUE,"GENERAL";"TAB2",#N/A,TRUE,"GENERAL";"TAB3",#N/A,TRUE,"GENERAL";"TAB4",#N/A,TRUE,"GENERAL";"TAB5",#N/A,TRUE,"GENERAL"}</definedName>
    <definedName name="______ur7" localSheetId="2" hidden="1">{"TAB1",#N/A,TRUE,"GENERAL";"TAB2",#N/A,TRUE,"GENERAL";"TAB3",#N/A,TRUE,"GENERAL";"TAB4",#N/A,TRUE,"GENERAL";"TAB5",#N/A,TRUE,"GENERAL"}</definedName>
    <definedName name="______ur7" localSheetId="3" hidden="1">{"TAB1",#N/A,TRUE,"GENERAL";"TAB2",#N/A,TRUE,"GENERAL";"TAB3",#N/A,TRUE,"GENERAL";"TAB4",#N/A,TRUE,"GENERAL";"TAB5",#N/A,TRUE,"GENERAL"}</definedName>
    <definedName name="______ur7" hidden="1">{"TAB1",#N/A,TRUE,"GENERAL";"TAB2",#N/A,TRUE,"GENERAL";"TAB3",#N/A,TRUE,"GENERAL";"TAB4",#N/A,TRUE,"GENERAL";"TAB5",#N/A,TRUE,"GENERAL"}</definedName>
    <definedName name="______v2" localSheetId="4" hidden="1">{"via1",#N/A,TRUE,"general";"via2",#N/A,TRUE,"general";"via3",#N/A,TRUE,"general"}</definedName>
    <definedName name="______v2" localSheetId="2" hidden="1">{"via1",#N/A,TRUE,"general";"via2",#N/A,TRUE,"general";"via3",#N/A,TRUE,"general"}</definedName>
    <definedName name="______v2" localSheetId="3" hidden="1">{"via1",#N/A,TRUE,"general";"via2",#N/A,TRUE,"general";"via3",#N/A,TRUE,"general"}</definedName>
    <definedName name="______v2" hidden="1">{"via1",#N/A,TRUE,"general";"via2",#N/A,TRUE,"general";"via3",#N/A,TRUE,"general"}</definedName>
    <definedName name="______v3" localSheetId="4" hidden="1">{"TAB1",#N/A,TRUE,"GENERAL";"TAB2",#N/A,TRUE,"GENERAL";"TAB3",#N/A,TRUE,"GENERAL";"TAB4",#N/A,TRUE,"GENERAL";"TAB5",#N/A,TRUE,"GENERAL"}</definedName>
    <definedName name="______v3" localSheetId="2" hidden="1">{"TAB1",#N/A,TRUE,"GENERAL";"TAB2",#N/A,TRUE,"GENERAL";"TAB3",#N/A,TRUE,"GENERAL";"TAB4",#N/A,TRUE,"GENERAL";"TAB5",#N/A,TRUE,"GENERAL"}</definedName>
    <definedName name="______v3" localSheetId="3" hidden="1">{"TAB1",#N/A,TRUE,"GENERAL";"TAB2",#N/A,TRUE,"GENERAL";"TAB3",#N/A,TRUE,"GENERAL";"TAB4",#N/A,TRUE,"GENERAL";"TAB5",#N/A,TRUE,"GENERAL"}</definedName>
    <definedName name="______v3" hidden="1">{"TAB1",#N/A,TRUE,"GENERAL";"TAB2",#N/A,TRUE,"GENERAL";"TAB3",#N/A,TRUE,"GENERAL";"TAB4",#N/A,TRUE,"GENERAL";"TAB5",#N/A,TRUE,"GENERAL"}</definedName>
    <definedName name="______v4" localSheetId="4" hidden="1">{"TAB1",#N/A,TRUE,"GENERAL";"TAB2",#N/A,TRUE,"GENERAL";"TAB3",#N/A,TRUE,"GENERAL";"TAB4",#N/A,TRUE,"GENERAL";"TAB5",#N/A,TRUE,"GENERAL"}</definedName>
    <definedName name="______v4" localSheetId="2" hidden="1">{"TAB1",#N/A,TRUE,"GENERAL";"TAB2",#N/A,TRUE,"GENERAL";"TAB3",#N/A,TRUE,"GENERAL";"TAB4",#N/A,TRUE,"GENERAL";"TAB5",#N/A,TRUE,"GENERAL"}</definedName>
    <definedName name="______v4" localSheetId="3" hidden="1">{"TAB1",#N/A,TRUE,"GENERAL";"TAB2",#N/A,TRUE,"GENERAL";"TAB3",#N/A,TRUE,"GENERAL";"TAB4",#N/A,TRUE,"GENERAL";"TAB5",#N/A,TRUE,"GENERAL"}</definedName>
    <definedName name="______v4" hidden="1">{"TAB1",#N/A,TRUE,"GENERAL";"TAB2",#N/A,TRUE,"GENERAL";"TAB3",#N/A,TRUE,"GENERAL";"TAB4",#N/A,TRUE,"GENERAL";"TAB5",#N/A,TRUE,"GENERAL"}</definedName>
    <definedName name="______v5" localSheetId="4" hidden="1">{"TAB1",#N/A,TRUE,"GENERAL";"TAB2",#N/A,TRUE,"GENERAL";"TAB3",#N/A,TRUE,"GENERAL";"TAB4",#N/A,TRUE,"GENERAL";"TAB5",#N/A,TRUE,"GENERAL"}</definedName>
    <definedName name="______v5" localSheetId="2" hidden="1">{"TAB1",#N/A,TRUE,"GENERAL";"TAB2",#N/A,TRUE,"GENERAL";"TAB3",#N/A,TRUE,"GENERAL";"TAB4",#N/A,TRUE,"GENERAL";"TAB5",#N/A,TRUE,"GENERAL"}</definedName>
    <definedName name="______v5" localSheetId="3" hidden="1">{"TAB1",#N/A,TRUE,"GENERAL";"TAB2",#N/A,TRUE,"GENERAL";"TAB3",#N/A,TRUE,"GENERAL";"TAB4",#N/A,TRUE,"GENERAL";"TAB5",#N/A,TRUE,"GENERAL"}</definedName>
    <definedName name="______v5" hidden="1">{"TAB1",#N/A,TRUE,"GENERAL";"TAB2",#N/A,TRUE,"GENERAL";"TAB3",#N/A,TRUE,"GENERAL";"TAB4",#N/A,TRUE,"GENERAL";"TAB5",#N/A,TRUE,"GENERAL"}</definedName>
    <definedName name="______v6" localSheetId="4" hidden="1">{"TAB1",#N/A,TRUE,"GENERAL";"TAB2",#N/A,TRUE,"GENERAL";"TAB3",#N/A,TRUE,"GENERAL";"TAB4",#N/A,TRUE,"GENERAL";"TAB5",#N/A,TRUE,"GENERAL"}</definedName>
    <definedName name="______v6" localSheetId="2" hidden="1">{"TAB1",#N/A,TRUE,"GENERAL";"TAB2",#N/A,TRUE,"GENERAL";"TAB3",#N/A,TRUE,"GENERAL";"TAB4",#N/A,TRUE,"GENERAL";"TAB5",#N/A,TRUE,"GENERAL"}</definedName>
    <definedName name="______v6" localSheetId="3" hidden="1">{"TAB1",#N/A,TRUE,"GENERAL";"TAB2",#N/A,TRUE,"GENERAL";"TAB3",#N/A,TRUE,"GENERAL";"TAB4",#N/A,TRUE,"GENERAL";"TAB5",#N/A,TRUE,"GENERAL"}</definedName>
    <definedName name="______v6" hidden="1">{"TAB1",#N/A,TRUE,"GENERAL";"TAB2",#N/A,TRUE,"GENERAL";"TAB3",#N/A,TRUE,"GENERAL";"TAB4",#N/A,TRUE,"GENERAL";"TAB5",#N/A,TRUE,"GENERAL"}</definedName>
    <definedName name="______v7" localSheetId="4" hidden="1">{"via1",#N/A,TRUE,"general";"via2",#N/A,TRUE,"general";"via3",#N/A,TRUE,"general"}</definedName>
    <definedName name="______v7" localSheetId="2" hidden="1">{"via1",#N/A,TRUE,"general";"via2",#N/A,TRUE,"general";"via3",#N/A,TRUE,"general"}</definedName>
    <definedName name="______v7" localSheetId="3" hidden="1">{"via1",#N/A,TRUE,"general";"via2",#N/A,TRUE,"general";"via3",#N/A,TRUE,"general"}</definedName>
    <definedName name="______v7" hidden="1">{"via1",#N/A,TRUE,"general";"via2",#N/A,TRUE,"general";"via3",#N/A,TRUE,"general"}</definedName>
    <definedName name="______v8" localSheetId="4" hidden="1">{"TAB1",#N/A,TRUE,"GENERAL";"TAB2",#N/A,TRUE,"GENERAL";"TAB3",#N/A,TRUE,"GENERAL";"TAB4",#N/A,TRUE,"GENERAL";"TAB5",#N/A,TRUE,"GENERAL"}</definedName>
    <definedName name="______v8" localSheetId="2" hidden="1">{"TAB1",#N/A,TRUE,"GENERAL";"TAB2",#N/A,TRUE,"GENERAL";"TAB3",#N/A,TRUE,"GENERAL";"TAB4",#N/A,TRUE,"GENERAL";"TAB5",#N/A,TRUE,"GENERAL"}</definedName>
    <definedName name="______v8" localSheetId="3" hidden="1">{"TAB1",#N/A,TRUE,"GENERAL";"TAB2",#N/A,TRUE,"GENERAL";"TAB3",#N/A,TRUE,"GENERAL";"TAB4",#N/A,TRUE,"GENERAL";"TAB5",#N/A,TRUE,"GENERAL"}</definedName>
    <definedName name="______v8" hidden="1">{"TAB1",#N/A,TRUE,"GENERAL";"TAB2",#N/A,TRUE,"GENERAL";"TAB3",#N/A,TRUE,"GENERAL";"TAB4",#N/A,TRUE,"GENERAL";"TAB5",#N/A,TRUE,"GENERAL"}</definedName>
    <definedName name="______v9" localSheetId="4" hidden="1">{"TAB1",#N/A,TRUE,"GENERAL";"TAB2",#N/A,TRUE,"GENERAL";"TAB3",#N/A,TRUE,"GENERAL";"TAB4",#N/A,TRUE,"GENERAL";"TAB5",#N/A,TRUE,"GENERAL"}</definedName>
    <definedName name="______v9" localSheetId="2" hidden="1">{"TAB1",#N/A,TRUE,"GENERAL";"TAB2",#N/A,TRUE,"GENERAL";"TAB3",#N/A,TRUE,"GENERAL";"TAB4",#N/A,TRUE,"GENERAL";"TAB5",#N/A,TRUE,"GENERAL"}</definedName>
    <definedName name="______v9" localSheetId="3" hidden="1">{"TAB1",#N/A,TRUE,"GENERAL";"TAB2",#N/A,TRUE,"GENERAL";"TAB3",#N/A,TRUE,"GENERAL";"TAB4",#N/A,TRUE,"GENERAL";"TAB5",#N/A,TRUE,"GENERAL"}</definedName>
    <definedName name="______v9" hidden="1">{"TAB1",#N/A,TRUE,"GENERAL";"TAB2",#N/A,TRUE,"GENERAL";"TAB3",#N/A,TRUE,"GENERAL";"TAB4",#N/A,TRUE,"GENERAL";"TAB5",#N/A,TRUE,"GENERAL"}</definedName>
    <definedName name="______vfv4" localSheetId="4" hidden="1">{"via1",#N/A,TRUE,"general";"via2",#N/A,TRUE,"general";"via3",#N/A,TRUE,"general"}</definedName>
    <definedName name="______vfv4" localSheetId="2" hidden="1">{"via1",#N/A,TRUE,"general";"via2",#N/A,TRUE,"general";"via3",#N/A,TRUE,"general"}</definedName>
    <definedName name="______vfv4" localSheetId="3" hidden="1">{"via1",#N/A,TRUE,"general";"via2",#N/A,TRUE,"general";"via3",#N/A,TRUE,"general"}</definedName>
    <definedName name="______vfv4" hidden="1">{"via1",#N/A,TRUE,"general";"via2",#N/A,TRUE,"general";"via3",#N/A,TRUE,"general"}</definedName>
    <definedName name="______x1" localSheetId="4" hidden="1">{"TAB1",#N/A,TRUE,"GENERAL";"TAB2",#N/A,TRUE,"GENERAL";"TAB3",#N/A,TRUE,"GENERAL";"TAB4",#N/A,TRUE,"GENERAL";"TAB5",#N/A,TRUE,"GENERAL"}</definedName>
    <definedName name="______x1" localSheetId="2" hidden="1">{"TAB1",#N/A,TRUE,"GENERAL";"TAB2",#N/A,TRUE,"GENERAL";"TAB3",#N/A,TRUE,"GENERAL";"TAB4",#N/A,TRUE,"GENERAL";"TAB5",#N/A,TRUE,"GENERAL"}</definedName>
    <definedName name="______x1" localSheetId="3" hidden="1">{"TAB1",#N/A,TRUE,"GENERAL";"TAB2",#N/A,TRUE,"GENERAL";"TAB3",#N/A,TRUE,"GENERAL";"TAB4",#N/A,TRUE,"GENERAL";"TAB5",#N/A,TRUE,"GENERAL"}</definedName>
    <definedName name="______x1" hidden="1">{"TAB1",#N/A,TRUE,"GENERAL";"TAB2",#N/A,TRUE,"GENERAL";"TAB3",#N/A,TRUE,"GENERAL";"TAB4",#N/A,TRUE,"GENERAL";"TAB5",#N/A,TRUE,"GENERAL"}</definedName>
    <definedName name="______x2" localSheetId="4" hidden="1">{"via1",#N/A,TRUE,"general";"via2",#N/A,TRUE,"general";"via3",#N/A,TRUE,"general"}</definedName>
    <definedName name="______x2" localSheetId="2" hidden="1">{"via1",#N/A,TRUE,"general";"via2",#N/A,TRUE,"general";"via3",#N/A,TRUE,"general"}</definedName>
    <definedName name="______x2" localSheetId="3" hidden="1">{"via1",#N/A,TRUE,"general";"via2",#N/A,TRUE,"general";"via3",#N/A,TRUE,"general"}</definedName>
    <definedName name="______x2" hidden="1">{"via1",#N/A,TRUE,"general";"via2",#N/A,TRUE,"general";"via3",#N/A,TRUE,"general"}</definedName>
    <definedName name="______x3" localSheetId="4" hidden="1">{"via1",#N/A,TRUE,"general";"via2",#N/A,TRUE,"general";"via3",#N/A,TRUE,"general"}</definedName>
    <definedName name="______x3" localSheetId="2" hidden="1">{"via1",#N/A,TRUE,"general";"via2",#N/A,TRUE,"general";"via3",#N/A,TRUE,"general"}</definedName>
    <definedName name="______x3" localSheetId="3" hidden="1">{"via1",#N/A,TRUE,"general";"via2",#N/A,TRUE,"general";"via3",#N/A,TRUE,"general"}</definedName>
    <definedName name="______x3" hidden="1">{"via1",#N/A,TRUE,"general";"via2",#N/A,TRUE,"general";"via3",#N/A,TRUE,"general"}</definedName>
    <definedName name="______x4" localSheetId="4" hidden="1">{"via1",#N/A,TRUE,"general";"via2",#N/A,TRUE,"general";"via3",#N/A,TRUE,"general"}</definedName>
    <definedName name="______x4" localSheetId="2" hidden="1">{"via1",#N/A,TRUE,"general";"via2",#N/A,TRUE,"general";"via3",#N/A,TRUE,"general"}</definedName>
    <definedName name="______x4" localSheetId="3" hidden="1">{"via1",#N/A,TRUE,"general";"via2",#N/A,TRUE,"general";"via3",#N/A,TRUE,"general"}</definedName>
    <definedName name="______x4" hidden="1">{"via1",#N/A,TRUE,"general";"via2",#N/A,TRUE,"general";"via3",#N/A,TRUE,"general"}</definedName>
    <definedName name="______x5" localSheetId="4" hidden="1">{"TAB1",#N/A,TRUE,"GENERAL";"TAB2",#N/A,TRUE,"GENERAL";"TAB3",#N/A,TRUE,"GENERAL";"TAB4",#N/A,TRUE,"GENERAL";"TAB5",#N/A,TRUE,"GENERAL"}</definedName>
    <definedName name="______x5" localSheetId="2" hidden="1">{"TAB1",#N/A,TRUE,"GENERAL";"TAB2",#N/A,TRUE,"GENERAL";"TAB3",#N/A,TRUE,"GENERAL";"TAB4",#N/A,TRUE,"GENERAL";"TAB5",#N/A,TRUE,"GENERAL"}</definedName>
    <definedName name="______x5" localSheetId="3" hidden="1">{"TAB1",#N/A,TRUE,"GENERAL";"TAB2",#N/A,TRUE,"GENERAL";"TAB3",#N/A,TRUE,"GENERAL";"TAB4",#N/A,TRUE,"GENERAL";"TAB5",#N/A,TRUE,"GENERAL"}</definedName>
    <definedName name="______x5" hidden="1">{"TAB1",#N/A,TRUE,"GENERAL";"TAB2",#N/A,TRUE,"GENERAL";"TAB3",#N/A,TRUE,"GENERAL";"TAB4",#N/A,TRUE,"GENERAL";"TAB5",#N/A,TRUE,"GENERAL"}</definedName>
    <definedName name="______x6" localSheetId="4" hidden="1">{"TAB1",#N/A,TRUE,"GENERAL";"TAB2",#N/A,TRUE,"GENERAL";"TAB3",#N/A,TRUE,"GENERAL";"TAB4",#N/A,TRUE,"GENERAL";"TAB5",#N/A,TRUE,"GENERAL"}</definedName>
    <definedName name="______x6" localSheetId="2" hidden="1">{"TAB1",#N/A,TRUE,"GENERAL";"TAB2",#N/A,TRUE,"GENERAL";"TAB3",#N/A,TRUE,"GENERAL";"TAB4",#N/A,TRUE,"GENERAL";"TAB5",#N/A,TRUE,"GENERAL"}</definedName>
    <definedName name="______x6" localSheetId="3" hidden="1">{"TAB1",#N/A,TRUE,"GENERAL";"TAB2",#N/A,TRUE,"GENERAL";"TAB3",#N/A,TRUE,"GENERAL";"TAB4",#N/A,TRUE,"GENERAL";"TAB5",#N/A,TRUE,"GENERAL"}</definedName>
    <definedName name="______x6" hidden="1">{"TAB1",#N/A,TRUE,"GENERAL";"TAB2",#N/A,TRUE,"GENERAL";"TAB3",#N/A,TRUE,"GENERAL";"TAB4",#N/A,TRUE,"GENERAL";"TAB5",#N/A,TRUE,"GENERAL"}</definedName>
    <definedName name="______x7" localSheetId="4" hidden="1">{"TAB1",#N/A,TRUE,"GENERAL";"TAB2",#N/A,TRUE,"GENERAL";"TAB3",#N/A,TRUE,"GENERAL";"TAB4",#N/A,TRUE,"GENERAL";"TAB5",#N/A,TRUE,"GENERAL"}</definedName>
    <definedName name="______x7" localSheetId="2" hidden="1">{"TAB1",#N/A,TRUE,"GENERAL";"TAB2",#N/A,TRUE,"GENERAL";"TAB3",#N/A,TRUE,"GENERAL";"TAB4",#N/A,TRUE,"GENERAL";"TAB5",#N/A,TRUE,"GENERAL"}</definedName>
    <definedName name="______x7" localSheetId="3" hidden="1">{"TAB1",#N/A,TRUE,"GENERAL";"TAB2",#N/A,TRUE,"GENERAL";"TAB3",#N/A,TRUE,"GENERAL";"TAB4",#N/A,TRUE,"GENERAL";"TAB5",#N/A,TRUE,"GENERAL"}</definedName>
    <definedName name="______x7" hidden="1">{"TAB1",#N/A,TRUE,"GENERAL";"TAB2",#N/A,TRUE,"GENERAL";"TAB3",#N/A,TRUE,"GENERAL";"TAB4",#N/A,TRUE,"GENERAL";"TAB5",#N/A,TRUE,"GENERAL"}</definedName>
    <definedName name="______x8" localSheetId="4" hidden="1">{"via1",#N/A,TRUE,"general";"via2",#N/A,TRUE,"general";"via3",#N/A,TRUE,"general"}</definedName>
    <definedName name="______x8" localSheetId="2" hidden="1">{"via1",#N/A,TRUE,"general";"via2",#N/A,TRUE,"general";"via3",#N/A,TRUE,"general"}</definedName>
    <definedName name="______x8" localSheetId="3" hidden="1">{"via1",#N/A,TRUE,"general";"via2",#N/A,TRUE,"general";"via3",#N/A,TRUE,"general"}</definedName>
    <definedName name="______x8" hidden="1">{"via1",#N/A,TRUE,"general";"via2",#N/A,TRUE,"general";"via3",#N/A,TRUE,"general"}</definedName>
    <definedName name="______x9" localSheetId="4" hidden="1">{"TAB1",#N/A,TRUE,"GENERAL";"TAB2",#N/A,TRUE,"GENERAL";"TAB3",#N/A,TRUE,"GENERAL";"TAB4",#N/A,TRUE,"GENERAL";"TAB5",#N/A,TRUE,"GENERAL"}</definedName>
    <definedName name="______x9" localSheetId="2" hidden="1">{"TAB1",#N/A,TRUE,"GENERAL";"TAB2",#N/A,TRUE,"GENERAL";"TAB3",#N/A,TRUE,"GENERAL";"TAB4",#N/A,TRUE,"GENERAL";"TAB5",#N/A,TRUE,"GENERAL"}</definedName>
    <definedName name="______x9" localSheetId="3" hidden="1">{"TAB1",#N/A,TRUE,"GENERAL";"TAB2",#N/A,TRUE,"GENERAL";"TAB3",#N/A,TRUE,"GENERAL";"TAB4",#N/A,TRUE,"GENERAL";"TAB5",#N/A,TRUE,"GENERAL"}</definedName>
    <definedName name="______x9" hidden="1">{"TAB1",#N/A,TRUE,"GENERAL";"TAB2",#N/A,TRUE,"GENERAL";"TAB3",#N/A,TRUE,"GENERAL";"TAB4",#N/A,TRUE,"GENERAL";"TAB5",#N/A,TRUE,"GENERAL"}</definedName>
    <definedName name="______y2" localSheetId="4" hidden="1">{"TAB1",#N/A,TRUE,"GENERAL";"TAB2",#N/A,TRUE,"GENERAL";"TAB3",#N/A,TRUE,"GENERAL";"TAB4",#N/A,TRUE,"GENERAL";"TAB5",#N/A,TRUE,"GENERAL"}</definedName>
    <definedName name="______y2" localSheetId="2" hidden="1">{"TAB1",#N/A,TRUE,"GENERAL";"TAB2",#N/A,TRUE,"GENERAL";"TAB3",#N/A,TRUE,"GENERAL";"TAB4",#N/A,TRUE,"GENERAL";"TAB5",#N/A,TRUE,"GENERAL"}</definedName>
    <definedName name="______y2" localSheetId="3" hidden="1">{"TAB1",#N/A,TRUE,"GENERAL";"TAB2",#N/A,TRUE,"GENERAL";"TAB3",#N/A,TRUE,"GENERAL";"TAB4",#N/A,TRUE,"GENERAL";"TAB5",#N/A,TRUE,"GENERAL"}</definedName>
    <definedName name="______y2" hidden="1">{"TAB1",#N/A,TRUE,"GENERAL";"TAB2",#N/A,TRUE,"GENERAL";"TAB3",#N/A,TRUE,"GENERAL";"TAB4",#N/A,TRUE,"GENERAL";"TAB5",#N/A,TRUE,"GENERAL"}</definedName>
    <definedName name="______y3" localSheetId="4" hidden="1">{"via1",#N/A,TRUE,"general";"via2",#N/A,TRUE,"general";"via3",#N/A,TRUE,"general"}</definedName>
    <definedName name="______y3" localSheetId="2" hidden="1">{"via1",#N/A,TRUE,"general";"via2",#N/A,TRUE,"general";"via3",#N/A,TRUE,"general"}</definedName>
    <definedName name="______y3" localSheetId="3" hidden="1">{"via1",#N/A,TRUE,"general";"via2",#N/A,TRUE,"general";"via3",#N/A,TRUE,"general"}</definedName>
    <definedName name="______y3" hidden="1">{"via1",#N/A,TRUE,"general";"via2",#N/A,TRUE,"general";"via3",#N/A,TRUE,"general"}</definedName>
    <definedName name="______y4" localSheetId="4" hidden="1">{"via1",#N/A,TRUE,"general";"via2",#N/A,TRUE,"general";"via3",#N/A,TRUE,"general"}</definedName>
    <definedName name="______y4" localSheetId="2" hidden="1">{"via1",#N/A,TRUE,"general";"via2",#N/A,TRUE,"general";"via3",#N/A,TRUE,"general"}</definedName>
    <definedName name="______y4" localSheetId="3" hidden="1">{"via1",#N/A,TRUE,"general";"via2",#N/A,TRUE,"general";"via3",#N/A,TRUE,"general"}</definedName>
    <definedName name="______y4" hidden="1">{"via1",#N/A,TRUE,"general";"via2",#N/A,TRUE,"general";"via3",#N/A,TRUE,"general"}</definedName>
    <definedName name="______y5" localSheetId="4" hidden="1">{"TAB1",#N/A,TRUE,"GENERAL";"TAB2",#N/A,TRUE,"GENERAL";"TAB3",#N/A,TRUE,"GENERAL";"TAB4",#N/A,TRUE,"GENERAL";"TAB5",#N/A,TRUE,"GENERAL"}</definedName>
    <definedName name="______y5" localSheetId="2" hidden="1">{"TAB1",#N/A,TRUE,"GENERAL";"TAB2",#N/A,TRUE,"GENERAL";"TAB3",#N/A,TRUE,"GENERAL";"TAB4",#N/A,TRUE,"GENERAL";"TAB5",#N/A,TRUE,"GENERAL"}</definedName>
    <definedName name="______y5" localSheetId="3" hidden="1">{"TAB1",#N/A,TRUE,"GENERAL";"TAB2",#N/A,TRUE,"GENERAL";"TAB3",#N/A,TRUE,"GENERAL";"TAB4",#N/A,TRUE,"GENERAL";"TAB5",#N/A,TRUE,"GENERAL"}</definedName>
    <definedName name="______y5" hidden="1">{"TAB1",#N/A,TRUE,"GENERAL";"TAB2",#N/A,TRUE,"GENERAL";"TAB3",#N/A,TRUE,"GENERAL";"TAB4",#N/A,TRUE,"GENERAL";"TAB5",#N/A,TRUE,"GENERAL"}</definedName>
    <definedName name="______y6" localSheetId="4" hidden="1">{"via1",#N/A,TRUE,"general";"via2",#N/A,TRUE,"general";"via3",#N/A,TRUE,"general"}</definedName>
    <definedName name="______y6" localSheetId="2" hidden="1">{"via1",#N/A,TRUE,"general";"via2",#N/A,TRUE,"general";"via3",#N/A,TRUE,"general"}</definedName>
    <definedName name="______y6" localSheetId="3" hidden="1">{"via1",#N/A,TRUE,"general";"via2",#N/A,TRUE,"general";"via3",#N/A,TRUE,"general"}</definedName>
    <definedName name="______y6" hidden="1">{"via1",#N/A,TRUE,"general";"via2",#N/A,TRUE,"general";"via3",#N/A,TRUE,"general"}</definedName>
    <definedName name="______y7" localSheetId="4" hidden="1">{"via1",#N/A,TRUE,"general";"via2",#N/A,TRUE,"general";"via3",#N/A,TRUE,"general"}</definedName>
    <definedName name="______y7" localSheetId="2" hidden="1">{"via1",#N/A,TRUE,"general";"via2",#N/A,TRUE,"general";"via3",#N/A,TRUE,"general"}</definedName>
    <definedName name="______y7" localSheetId="3" hidden="1">{"via1",#N/A,TRUE,"general";"via2",#N/A,TRUE,"general";"via3",#N/A,TRUE,"general"}</definedName>
    <definedName name="______y7" hidden="1">{"via1",#N/A,TRUE,"general";"via2",#N/A,TRUE,"general";"via3",#N/A,TRUE,"general"}</definedName>
    <definedName name="______y8" localSheetId="4" hidden="1">{"via1",#N/A,TRUE,"general";"via2",#N/A,TRUE,"general";"via3",#N/A,TRUE,"general"}</definedName>
    <definedName name="______y8" localSheetId="2" hidden="1">{"via1",#N/A,TRUE,"general";"via2",#N/A,TRUE,"general";"via3",#N/A,TRUE,"general"}</definedName>
    <definedName name="______y8" localSheetId="3" hidden="1">{"via1",#N/A,TRUE,"general";"via2",#N/A,TRUE,"general";"via3",#N/A,TRUE,"general"}</definedName>
    <definedName name="______y8" hidden="1">{"via1",#N/A,TRUE,"general";"via2",#N/A,TRUE,"general";"via3",#N/A,TRUE,"general"}</definedName>
    <definedName name="______y9" localSheetId="4" hidden="1">{"TAB1",#N/A,TRUE,"GENERAL";"TAB2",#N/A,TRUE,"GENERAL";"TAB3",#N/A,TRUE,"GENERAL";"TAB4",#N/A,TRUE,"GENERAL";"TAB5",#N/A,TRUE,"GENERAL"}</definedName>
    <definedName name="______y9" localSheetId="2" hidden="1">{"TAB1",#N/A,TRUE,"GENERAL";"TAB2",#N/A,TRUE,"GENERAL";"TAB3",#N/A,TRUE,"GENERAL";"TAB4",#N/A,TRUE,"GENERAL";"TAB5",#N/A,TRUE,"GENERAL"}</definedName>
    <definedName name="______y9" localSheetId="3" hidden="1">{"TAB1",#N/A,TRUE,"GENERAL";"TAB2",#N/A,TRUE,"GENERAL";"TAB3",#N/A,TRUE,"GENERAL";"TAB4",#N/A,TRUE,"GENERAL";"TAB5",#N/A,TRUE,"GENERAL"}</definedName>
    <definedName name="______y9" hidden="1">{"TAB1",#N/A,TRUE,"GENERAL";"TAB2",#N/A,TRUE,"GENERAL";"TAB3",#N/A,TRUE,"GENERAL";"TAB4",#N/A,TRUE,"GENERAL";"TAB5",#N/A,TRUE,"GENERAL"}</definedName>
    <definedName name="______z1" localSheetId="4" hidden="1">{"TAB1",#N/A,TRUE,"GENERAL";"TAB2",#N/A,TRUE,"GENERAL";"TAB3",#N/A,TRUE,"GENERAL";"TAB4",#N/A,TRUE,"GENERAL";"TAB5",#N/A,TRUE,"GENERAL"}</definedName>
    <definedName name="______z1" localSheetId="2" hidden="1">{"TAB1",#N/A,TRUE,"GENERAL";"TAB2",#N/A,TRUE,"GENERAL";"TAB3",#N/A,TRUE,"GENERAL";"TAB4",#N/A,TRUE,"GENERAL";"TAB5",#N/A,TRUE,"GENERAL"}</definedName>
    <definedName name="______z1" localSheetId="3" hidden="1">{"TAB1",#N/A,TRUE,"GENERAL";"TAB2",#N/A,TRUE,"GENERAL";"TAB3",#N/A,TRUE,"GENERAL";"TAB4",#N/A,TRUE,"GENERAL";"TAB5",#N/A,TRUE,"GENERAL"}</definedName>
    <definedName name="______z1" hidden="1">{"TAB1",#N/A,TRUE,"GENERAL";"TAB2",#N/A,TRUE,"GENERAL";"TAB3",#N/A,TRUE,"GENERAL";"TAB4",#N/A,TRUE,"GENERAL";"TAB5",#N/A,TRUE,"GENERAL"}</definedName>
    <definedName name="______z2" localSheetId="4" hidden="1">{"via1",#N/A,TRUE,"general";"via2",#N/A,TRUE,"general";"via3",#N/A,TRUE,"general"}</definedName>
    <definedName name="______z2" localSheetId="2" hidden="1">{"via1",#N/A,TRUE,"general";"via2",#N/A,TRUE,"general";"via3",#N/A,TRUE,"general"}</definedName>
    <definedName name="______z2" localSheetId="3" hidden="1">{"via1",#N/A,TRUE,"general";"via2",#N/A,TRUE,"general";"via3",#N/A,TRUE,"general"}</definedName>
    <definedName name="______z2" hidden="1">{"via1",#N/A,TRUE,"general";"via2",#N/A,TRUE,"general";"via3",#N/A,TRUE,"general"}</definedName>
    <definedName name="______z3" localSheetId="4" hidden="1">{"via1",#N/A,TRUE,"general";"via2",#N/A,TRUE,"general";"via3",#N/A,TRUE,"general"}</definedName>
    <definedName name="______z3" localSheetId="2" hidden="1">{"via1",#N/A,TRUE,"general";"via2",#N/A,TRUE,"general";"via3",#N/A,TRUE,"general"}</definedName>
    <definedName name="______z3" localSheetId="3" hidden="1">{"via1",#N/A,TRUE,"general";"via2",#N/A,TRUE,"general";"via3",#N/A,TRUE,"general"}</definedName>
    <definedName name="______z3" hidden="1">{"via1",#N/A,TRUE,"general";"via2",#N/A,TRUE,"general";"via3",#N/A,TRUE,"general"}</definedName>
    <definedName name="______z4" localSheetId="4" hidden="1">{"TAB1",#N/A,TRUE,"GENERAL";"TAB2",#N/A,TRUE,"GENERAL";"TAB3",#N/A,TRUE,"GENERAL";"TAB4",#N/A,TRUE,"GENERAL";"TAB5",#N/A,TRUE,"GENERAL"}</definedName>
    <definedName name="______z4" localSheetId="2" hidden="1">{"TAB1",#N/A,TRUE,"GENERAL";"TAB2",#N/A,TRUE,"GENERAL";"TAB3",#N/A,TRUE,"GENERAL";"TAB4",#N/A,TRUE,"GENERAL";"TAB5",#N/A,TRUE,"GENERAL"}</definedName>
    <definedName name="______z4" localSheetId="3" hidden="1">{"TAB1",#N/A,TRUE,"GENERAL";"TAB2",#N/A,TRUE,"GENERAL";"TAB3",#N/A,TRUE,"GENERAL";"TAB4",#N/A,TRUE,"GENERAL";"TAB5",#N/A,TRUE,"GENERAL"}</definedName>
    <definedName name="______z4" hidden="1">{"TAB1",#N/A,TRUE,"GENERAL";"TAB2",#N/A,TRUE,"GENERAL";"TAB3",#N/A,TRUE,"GENERAL";"TAB4",#N/A,TRUE,"GENERAL";"TAB5",#N/A,TRUE,"GENERAL"}</definedName>
    <definedName name="______z5" localSheetId="4" hidden="1">{"via1",#N/A,TRUE,"general";"via2",#N/A,TRUE,"general";"via3",#N/A,TRUE,"general"}</definedName>
    <definedName name="______z5" localSheetId="2" hidden="1">{"via1",#N/A,TRUE,"general";"via2",#N/A,TRUE,"general";"via3",#N/A,TRUE,"general"}</definedName>
    <definedName name="______z5" localSheetId="3" hidden="1">{"via1",#N/A,TRUE,"general";"via2",#N/A,TRUE,"general";"via3",#N/A,TRUE,"general"}</definedName>
    <definedName name="______z5" hidden="1">{"via1",#N/A,TRUE,"general";"via2",#N/A,TRUE,"general";"via3",#N/A,TRUE,"general"}</definedName>
    <definedName name="______z6" localSheetId="4" hidden="1">{"TAB1",#N/A,TRUE,"GENERAL";"TAB2",#N/A,TRUE,"GENERAL";"TAB3",#N/A,TRUE,"GENERAL";"TAB4",#N/A,TRUE,"GENERAL";"TAB5",#N/A,TRUE,"GENERAL"}</definedName>
    <definedName name="______z6" localSheetId="2" hidden="1">{"TAB1",#N/A,TRUE,"GENERAL";"TAB2",#N/A,TRUE,"GENERAL";"TAB3",#N/A,TRUE,"GENERAL";"TAB4",#N/A,TRUE,"GENERAL";"TAB5",#N/A,TRUE,"GENERAL"}</definedName>
    <definedName name="______z6" localSheetId="3" hidden="1">{"TAB1",#N/A,TRUE,"GENERAL";"TAB2",#N/A,TRUE,"GENERAL";"TAB3",#N/A,TRUE,"GENERAL";"TAB4",#N/A,TRUE,"GENERAL";"TAB5",#N/A,TRUE,"GENERAL"}</definedName>
    <definedName name="______z6" hidden="1">{"TAB1",#N/A,TRUE,"GENERAL";"TAB2",#N/A,TRUE,"GENERAL";"TAB3",#N/A,TRUE,"GENERAL";"TAB4",#N/A,TRUE,"GENERAL";"TAB5",#N/A,TRUE,"GENERAL"}</definedName>
    <definedName name="_____a1" localSheetId="4" hidden="1">{"TAB1",#N/A,TRUE,"GENERAL";"TAB2",#N/A,TRUE,"GENERAL";"TAB3",#N/A,TRUE,"GENERAL";"TAB4",#N/A,TRUE,"GENERAL";"TAB5",#N/A,TRUE,"GENERAL"}</definedName>
    <definedName name="_____a1" localSheetId="2" hidden="1">{"TAB1",#N/A,TRUE,"GENERAL";"TAB2",#N/A,TRUE,"GENERAL";"TAB3",#N/A,TRUE,"GENERAL";"TAB4",#N/A,TRUE,"GENERAL";"TAB5",#N/A,TRUE,"GENERAL"}</definedName>
    <definedName name="_____a1" localSheetId="3" hidden="1">{"TAB1",#N/A,TRUE,"GENERAL";"TAB2",#N/A,TRUE,"GENERAL";"TAB3",#N/A,TRUE,"GENERAL";"TAB4",#N/A,TRUE,"GENERAL";"TAB5",#N/A,TRUE,"GENERAL"}</definedName>
    <definedName name="_____a1" hidden="1">{"TAB1",#N/A,TRUE,"GENERAL";"TAB2",#N/A,TRUE,"GENERAL";"TAB3",#N/A,TRUE,"GENERAL";"TAB4",#N/A,TRUE,"GENERAL";"TAB5",#N/A,TRUE,"GENERAL"}</definedName>
    <definedName name="_____a3" localSheetId="4" hidden="1">{"TAB1",#N/A,TRUE,"GENERAL";"TAB2",#N/A,TRUE,"GENERAL";"TAB3",#N/A,TRUE,"GENERAL";"TAB4",#N/A,TRUE,"GENERAL";"TAB5",#N/A,TRUE,"GENERAL"}</definedName>
    <definedName name="_____a3" localSheetId="2" hidden="1">{"TAB1",#N/A,TRUE,"GENERAL";"TAB2",#N/A,TRUE,"GENERAL";"TAB3",#N/A,TRUE,"GENERAL";"TAB4",#N/A,TRUE,"GENERAL";"TAB5",#N/A,TRUE,"GENERAL"}</definedName>
    <definedName name="_____a3" localSheetId="3" hidden="1">{"TAB1",#N/A,TRUE,"GENERAL";"TAB2",#N/A,TRUE,"GENERAL";"TAB3",#N/A,TRUE,"GENERAL";"TAB4",#N/A,TRUE,"GENERAL";"TAB5",#N/A,TRUE,"GENERAL"}</definedName>
    <definedName name="_____a3" hidden="1">{"TAB1",#N/A,TRUE,"GENERAL";"TAB2",#N/A,TRUE,"GENERAL";"TAB3",#N/A,TRUE,"GENERAL";"TAB4",#N/A,TRUE,"GENERAL";"TAB5",#N/A,TRUE,"GENERAL"}</definedName>
    <definedName name="_____a4" localSheetId="4" hidden="1">{"via1",#N/A,TRUE,"general";"via2",#N/A,TRUE,"general";"via3",#N/A,TRUE,"general"}</definedName>
    <definedName name="_____a4" localSheetId="2" hidden="1">{"via1",#N/A,TRUE,"general";"via2",#N/A,TRUE,"general";"via3",#N/A,TRUE,"general"}</definedName>
    <definedName name="_____a4" localSheetId="3" hidden="1">{"via1",#N/A,TRUE,"general";"via2",#N/A,TRUE,"general";"via3",#N/A,TRUE,"general"}</definedName>
    <definedName name="_____a4" hidden="1">{"via1",#N/A,TRUE,"general";"via2",#N/A,TRUE,"general";"via3",#N/A,TRUE,"general"}</definedName>
    <definedName name="_____a5" localSheetId="4" hidden="1">{"TAB1",#N/A,TRUE,"GENERAL";"TAB2",#N/A,TRUE,"GENERAL";"TAB3",#N/A,TRUE,"GENERAL";"TAB4",#N/A,TRUE,"GENERAL";"TAB5",#N/A,TRUE,"GENERAL"}</definedName>
    <definedName name="_____a5" localSheetId="2" hidden="1">{"TAB1",#N/A,TRUE,"GENERAL";"TAB2",#N/A,TRUE,"GENERAL";"TAB3",#N/A,TRUE,"GENERAL";"TAB4",#N/A,TRUE,"GENERAL";"TAB5",#N/A,TRUE,"GENERAL"}</definedName>
    <definedName name="_____a5" localSheetId="3" hidden="1">{"TAB1",#N/A,TRUE,"GENERAL";"TAB2",#N/A,TRUE,"GENERAL";"TAB3",#N/A,TRUE,"GENERAL";"TAB4",#N/A,TRUE,"GENERAL";"TAB5",#N/A,TRUE,"GENERAL"}</definedName>
    <definedName name="_____a5" hidden="1">{"TAB1",#N/A,TRUE,"GENERAL";"TAB2",#N/A,TRUE,"GENERAL";"TAB3",#N/A,TRUE,"GENERAL";"TAB4",#N/A,TRUE,"GENERAL";"TAB5",#N/A,TRUE,"GENERAL"}</definedName>
    <definedName name="_____a6" localSheetId="4" hidden="1">{"TAB1",#N/A,TRUE,"GENERAL";"TAB2",#N/A,TRUE,"GENERAL";"TAB3",#N/A,TRUE,"GENERAL";"TAB4",#N/A,TRUE,"GENERAL";"TAB5",#N/A,TRUE,"GENERAL"}</definedName>
    <definedName name="_____a6" localSheetId="2" hidden="1">{"TAB1",#N/A,TRUE,"GENERAL";"TAB2",#N/A,TRUE,"GENERAL";"TAB3",#N/A,TRUE,"GENERAL";"TAB4",#N/A,TRUE,"GENERAL";"TAB5",#N/A,TRUE,"GENERAL"}</definedName>
    <definedName name="_____a6" localSheetId="3" hidden="1">{"TAB1",#N/A,TRUE,"GENERAL";"TAB2",#N/A,TRUE,"GENERAL";"TAB3",#N/A,TRUE,"GENERAL";"TAB4",#N/A,TRUE,"GENERAL";"TAB5",#N/A,TRUE,"GENERAL"}</definedName>
    <definedName name="_____a6" hidden="1">{"TAB1",#N/A,TRUE,"GENERAL";"TAB2",#N/A,TRUE,"GENERAL";"TAB3",#N/A,TRUE,"GENERAL";"TAB4",#N/A,TRUE,"GENERAL";"TAB5",#N/A,TRUE,"GENERAL"}</definedName>
    <definedName name="_____b2" localSheetId="4" hidden="1">{"TAB1",#N/A,TRUE,"GENERAL";"TAB2",#N/A,TRUE,"GENERAL";"TAB3",#N/A,TRUE,"GENERAL";"TAB4",#N/A,TRUE,"GENERAL";"TAB5",#N/A,TRUE,"GENERAL"}</definedName>
    <definedName name="_____b2" localSheetId="2" hidden="1">{"TAB1",#N/A,TRUE,"GENERAL";"TAB2",#N/A,TRUE,"GENERAL";"TAB3",#N/A,TRUE,"GENERAL";"TAB4",#N/A,TRUE,"GENERAL";"TAB5",#N/A,TRUE,"GENERAL"}</definedName>
    <definedName name="_____b2" localSheetId="3" hidden="1">{"TAB1",#N/A,TRUE,"GENERAL";"TAB2",#N/A,TRUE,"GENERAL";"TAB3",#N/A,TRUE,"GENERAL";"TAB4",#N/A,TRUE,"GENERAL";"TAB5",#N/A,TRUE,"GENERAL"}</definedName>
    <definedName name="_____b2" hidden="1">{"TAB1",#N/A,TRUE,"GENERAL";"TAB2",#N/A,TRUE,"GENERAL";"TAB3",#N/A,TRUE,"GENERAL";"TAB4",#N/A,TRUE,"GENERAL";"TAB5",#N/A,TRUE,"GENERAL"}</definedName>
    <definedName name="_____b3" localSheetId="4" hidden="1">{"TAB1",#N/A,TRUE,"GENERAL";"TAB2",#N/A,TRUE,"GENERAL";"TAB3",#N/A,TRUE,"GENERAL";"TAB4",#N/A,TRUE,"GENERAL";"TAB5",#N/A,TRUE,"GENERAL"}</definedName>
    <definedName name="_____b3" localSheetId="2" hidden="1">{"TAB1",#N/A,TRUE,"GENERAL";"TAB2",#N/A,TRUE,"GENERAL";"TAB3",#N/A,TRUE,"GENERAL";"TAB4",#N/A,TRUE,"GENERAL";"TAB5",#N/A,TRUE,"GENERAL"}</definedName>
    <definedName name="_____b3" localSheetId="3" hidden="1">{"TAB1",#N/A,TRUE,"GENERAL";"TAB2",#N/A,TRUE,"GENERAL";"TAB3",#N/A,TRUE,"GENERAL";"TAB4",#N/A,TRUE,"GENERAL";"TAB5",#N/A,TRUE,"GENERAL"}</definedName>
    <definedName name="_____b3" hidden="1">{"TAB1",#N/A,TRUE,"GENERAL";"TAB2",#N/A,TRUE,"GENERAL";"TAB3",#N/A,TRUE,"GENERAL";"TAB4",#N/A,TRUE,"GENERAL";"TAB5",#N/A,TRUE,"GENERAL"}</definedName>
    <definedName name="_____b4" localSheetId="4" hidden="1">{"TAB1",#N/A,TRUE,"GENERAL";"TAB2",#N/A,TRUE,"GENERAL";"TAB3",#N/A,TRUE,"GENERAL";"TAB4",#N/A,TRUE,"GENERAL";"TAB5",#N/A,TRUE,"GENERAL"}</definedName>
    <definedName name="_____b4" localSheetId="2" hidden="1">{"TAB1",#N/A,TRUE,"GENERAL";"TAB2",#N/A,TRUE,"GENERAL";"TAB3",#N/A,TRUE,"GENERAL";"TAB4",#N/A,TRUE,"GENERAL";"TAB5",#N/A,TRUE,"GENERAL"}</definedName>
    <definedName name="_____b4" localSheetId="3" hidden="1">{"TAB1",#N/A,TRUE,"GENERAL";"TAB2",#N/A,TRUE,"GENERAL";"TAB3",#N/A,TRUE,"GENERAL";"TAB4",#N/A,TRUE,"GENERAL";"TAB5",#N/A,TRUE,"GENERAL"}</definedName>
    <definedName name="_____b4" hidden="1">{"TAB1",#N/A,TRUE,"GENERAL";"TAB2",#N/A,TRUE,"GENERAL";"TAB3",#N/A,TRUE,"GENERAL";"TAB4",#N/A,TRUE,"GENERAL";"TAB5",#N/A,TRUE,"GENERAL"}</definedName>
    <definedName name="_____b5" localSheetId="4" hidden="1">{"TAB1",#N/A,TRUE,"GENERAL";"TAB2",#N/A,TRUE,"GENERAL";"TAB3",#N/A,TRUE,"GENERAL";"TAB4",#N/A,TRUE,"GENERAL";"TAB5",#N/A,TRUE,"GENERAL"}</definedName>
    <definedName name="_____b5" localSheetId="2" hidden="1">{"TAB1",#N/A,TRUE,"GENERAL";"TAB2",#N/A,TRUE,"GENERAL";"TAB3",#N/A,TRUE,"GENERAL";"TAB4",#N/A,TRUE,"GENERAL";"TAB5",#N/A,TRUE,"GENERAL"}</definedName>
    <definedName name="_____b5" localSheetId="3" hidden="1">{"TAB1",#N/A,TRUE,"GENERAL";"TAB2",#N/A,TRUE,"GENERAL";"TAB3",#N/A,TRUE,"GENERAL";"TAB4",#N/A,TRUE,"GENERAL";"TAB5",#N/A,TRUE,"GENERAL"}</definedName>
    <definedName name="_____b5" hidden="1">{"TAB1",#N/A,TRUE,"GENERAL";"TAB2",#N/A,TRUE,"GENERAL";"TAB3",#N/A,TRUE,"GENERAL";"TAB4",#N/A,TRUE,"GENERAL";"TAB5",#N/A,TRUE,"GENERAL"}</definedName>
    <definedName name="_____b6" localSheetId="4" hidden="1">{"TAB1",#N/A,TRUE,"GENERAL";"TAB2",#N/A,TRUE,"GENERAL";"TAB3",#N/A,TRUE,"GENERAL";"TAB4",#N/A,TRUE,"GENERAL";"TAB5",#N/A,TRUE,"GENERAL"}</definedName>
    <definedName name="_____b6" localSheetId="2" hidden="1">{"TAB1",#N/A,TRUE,"GENERAL";"TAB2",#N/A,TRUE,"GENERAL";"TAB3",#N/A,TRUE,"GENERAL";"TAB4",#N/A,TRUE,"GENERAL";"TAB5",#N/A,TRUE,"GENERAL"}</definedName>
    <definedName name="_____b6" localSheetId="3" hidden="1">{"TAB1",#N/A,TRUE,"GENERAL";"TAB2",#N/A,TRUE,"GENERAL";"TAB3",#N/A,TRUE,"GENERAL";"TAB4",#N/A,TRUE,"GENERAL";"TAB5",#N/A,TRUE,"GENERAL"}</definedName>
    <definedName name="_____b6" hidden="1">{"TAB1",#N/A,TRUE,"GENERAL";"TAB2",#N/A,TRUE,"GENERAL";"TAB3",#N/A,TRUE,"GENERAL";"TAB4",#N/A,TRUE,"GENERAL";"TAB5",#N/A,TRUE,"GENERAL"}</definedName>
    <definedName name="_____b7" localSheetId="4" hidden="1">{"via1",#N/A,TRUE,"general";"via2",#N/A,TRUE,"general";"via3",#N/A,TRUE,"general"}</definedName>
    <definedName name="_____b7" localSheetId="2" hidden="1">{"via1",#N/A,TRUE,"general";"via2",#N/A,TRUE,"general";"via3",#N/A,TRUE,"general"}</definedName>
    <definedName name="_____b7" localSheetId="3" hidden="1">{"via1",#N/A,TRUE,"general";"via2",#N/A,TRUE,"general";"via3",#N/A,TRUE,"general"}</definedName>
    <definedName name="_____b7" hidden="1">{"via1",#N/A,TRUE,"general";"via2",#N/A,TRUE,"general";"via3",#N/A,TRUE,"general"}</definedName>
    <definedName name="_____b8" localSheetId="4" hidden="1">{"via1",#N/A,TRUE,"general";"via2",#N/A,TRUE,"general";"via3",#N/A,TRUE,"general"}</definedName>
    <definedName name="_____b8" localSheetId="2" hidden="1">{"via1",#N/A,TRUE,"general";"via2",#N/A,TRUE,"general";"via3",#N/A,TRUE,"general"}</definedName>
    <definedName name="_____b8" localSheetId="3" hidden="1">{"via1",#N/A,TRUE,"general";"via2",#N/A,TRUE,"general";"via3",#N/A,TRUE,"general"}</definedName>
    <definedName name="_____b8" hidden="1">{"via1",#N/A,TRUE,"general";"via2",#N/A,TRUE,"general";"via3",#N/A,TRUE,"general"}</definedName>
    <definedName name="_____bb9" localSheetId="4" hidden="1">{"TAB1",#N/A,TRUE,"GENERAL";"TAB2",#N/A,TRUE,"GENERAL";"TAB3",#N/A,TRUE,"GENERAL";"TAB4",#N/A,TRUE,"GENERAL";"TAB5",#N/A,TRUE,"GENERAL"}</definedName>
    <definedName name="_____bb9" localSheetId="2" hidden="1">{"TAB1",#N/A,TRUE,"GENERAL";"TAB2",#N/A,TRUE,"GENERAL";"TAB3",#N/A,TRUE,"GENERAL";"TAB4",#N/A,TRUE,"GENERAL";"TAB5",#N/A,TRUE,"GENERAL"}</definedName>
    <definedName name="_____bb9" localSheetId="3" hidden="1">{"TAB1",#N/A,TRUE,"GENERAL";"TAB2",#N/A,TRUE,"GENERAL";"TAB3",#N/A,TRUE,"GENERAL";"TAB4",#N/A,TRUE,"GENERAL";"TAB5",#N/A,TRUE,"GENERAL"}</definedName>
    <definedName name="_____bb9" hidden="1">{"TAB1",#N/A,TRUE,"GENERAL";"TAB2",#N/A,TRUE,"GENERAL";"TAB3",#N/A,TRUE,"GENERAL";"TAB4",#N/A,TRUE,"GENERAL";"TAB5",#N/A,TRUE,"GENERAL"}</definedName>
    <definedName name="_____bgb5" localSheetId="4" hidden="1">{"TAB1",#N/A,TRUE,"GENERAL";"TAB2",#N/A,TRUE,"GENERAL";"TAB3",#N/A,TRUE,"GENERAL";"TAB4",#N/A,TRUE,"GENERAL";"TAB5",#N/A,TRUE,"GENERAL"}</definedName>
    <definedName name="_____bgb5" localSheetId="2" hidden="1">{"TAB1",#N/A,TRUE,"GENERAL";"TAB2",#N/A,TRUE,"GENERAL";"TAB3",#N/A,TRUE,"GENERAL";"TAB4",#N/A,TRUE,"GENERAL";"TAB5",#N/A,TRUE,"GENERAL"}</definedName>
    <definedName name="_____bgb5" localSheetId="3" hidden="1">{"TAB1",#N/A,TRUE,"GENERAL";"TAB2",#N/A,TRUE,"GENERAL";"TAB3",#N/A,TRUE,"GENERAL";"TAB4",#N/A,TRUE,"GENERAL";"TAB5",#N/A,TRUE,"GENERAL"}</definedName>
    <definedName name="_____bgb5" hidden="1">{"TAB1",#N/A,TRUE,"GENERAL";"TAB2",#N/A,TRUE,"GENERAL";"TAB3",#N/A,TRUE,"GENERAL";"TAB4",#N/A,TRUE,"GENERAL";"TAB5",#N/A,TRUE,"GENERAL"}</definedName>
    <definedName name="_____g2" localSheetId="4" hidden="1">{"TAB1",#N/A,TRUE,"GENERAL";"TAB2",#N/A,TRUE,"GENERAL";"TAB3",#N/A,TRUE,"GENERAL";"TAB4",#N/A,TRUE,"GENERAL";"TAB5",#N/A,TRUE,"GENERAL"}</definedName>
    <definedName name="_____g2" localSheetId="2" hidden="1">{"TAB1",#N/A,TRUE,"GENERAL";"TAB2",#N/A,TRUE,"GENERAL";"TAB3",#N/A,TRUE,"GENERAL";"TAB4",#N/A,TRUE,"GENERAL";"TAB5",#N/A,TRUE,"GENERAL"}</definedName>
    <definedName name="_____g2" localSheetId="3" hidden="1">{"TAB1",#N/A,TRUE,"GENERAL";"TAB2",#N/A,TRUE,"GENERAL";"TAB3",#N/A,TRUE,"GENERAL";"TAB4",#N/A,TRUE,"GENERAL";"TAB5",#N/A,TRUE,"GENERAL"}</definedName>
    <definedName name="_____g2" hidden="1">{"TAB1",#N/A,TRUE,"GENERAL";"TAB2",#N/A,TRUE,"GENERAL";"TAB3",#N/A,TRUE,"GENERAL";"TAB4",#N/A,TRUE,"GENERAL";"TAB5",#N/A,TRUE,"GENERAL"}</definedName>
    <definedName name="_____g3" localSheetId="4" hidden="1">{"via1",#N/A,TRUE,"general";"via2",#N/A,TRUE,"general";"via3",#N/A,TRUE,"general"}</definedName>
    <definedName name="_____g3" localSheetId="2" hidden="1">{"via1",#N/A,TRUE,"general";"via2",#N/A,TRUE,"general";"via3",#N/A,TRUE,"general"}</definedName>
    <definedName name="_____g3" localSheetId="3" hidden="1">{"via1",#N/A,TRUE,"general";"via2",#N/A,TRUE,"general";"via3",#N/A,TRUE,"general"}</definedName>
    <definedName name="_____g3" hidden="1">{"via1",#N/A,TRUE,"general";"via2",#N/A,TRUE,"general";"via3",#N/A,TRUE,"general"}</definedName>
    <definedName name="_____g4" localSheetId="4" hidden="1">{"via1",#N/A,TRUE,"general";"via2",#N/A,TRUE,"general";"via3",#N/A,TRUE,"general"}</definedName>
    <definedName name="_____g4" localSheetId="2" hidden="1">{"via1",#N/A,TRUE,"general";"via2",#N/A,TRUE,"general";"via3",#N/A,TRUE,"general"}</definedName>
    <definedName name="_____g4" localSheetId="3" hidden="1">{"via1",#N/A,TRUE,"general";"via2",#N/A,TRUE,"general";"via3",#N/A,TRUE,"general"}</definedName>
    <definedName name="_____g4" hidden="1">{"via1",#N/A,TRUE,"general";"via2",#N/A,TRUE,"general";"via3",#N/A,TRUE,"general"}</definedName>
    <definedName name="_____g5" localSheetId="4" hidden="1">{"via1",#N/A,TRUE,"general";"via2",#N/A,TRUE,"general";"via3",#N/A,TRUE,"general"}</definedName>
    <definedName name="_____g5" localSheetId="2" hidden="1">{"via1",#N/A,TRUE,"general";"via2",#N/A,TRUE,"general";"via3",#N/A,TRUE,"general"}</definedName>
    <definedName name="_____g5" localSheetId="3" hidden="1">{"via1",#N/A,TRUE,"general";"via2",#N/A,TRUE,"general";"via3",#N/A,TRUE,"general"}</definedName>
    <definedName name="_____g5" hidden="1">{"via1",#N/A,TRUE,"general";"via2",#N/A,TRUE,"general";"via3",#N/A,TRUE,"general"}</definedName>
    <definedName name="_____g6" localSheetId="4" hidden="1">{"via1",#N/A,TRUE,"general";"via2",#N/A,TRUE,"general";"via3",#N/A,TRUE,"general"}</definedName>
    <definedName name="_____g6" localSheetId="2" hidden="1">{"via1",#N/A,TRUE,"general";"via2",#N/A,TRUE,"general";"via3",#N/A,TRUE,"general"}</definedName>
    <definedName name="_____g6" localSheetId="3" hidden="1">{"via1",#N/A,TRUE,"general";"via2",#N/A,TRUE,"general";"via3",#N/A,TRUE,"general"}</definedName>
    <definedName name="_____g6" hidden="1">{"via1",#N/A,TRUE,"general";"via2",#N/A,TRUE,"general";"via3",#N/A,TRUE,"general"}</definedName>
    <definedName name="_____g7" localSheetId="4" hidden="1">{"TAB1",#N/A,TRUE,"GENERAL";"TAB2",#N/A,TRUE,"GENERAL";"TAB3",#N/A,TRUE,"GENERAL";"TAB4",#N/A,TRUE,"GENERAL";"TAB5",#N/A,TRUE,"GENERAL"}</definedName>
    <definedName name="_____g7" localSheetId="2" hidden="1">{"TAB1",#N/A,TRUE,"GENERAL";"TAB2",#N/A,TRUE,"GENERAL";"TAB3",#N/A,TRUE,"GENERAL";"TAB4",#N/A,TRUE,"GENERAL";"TAB5",#N/A,TRUE,"GENERAL"}</definedName>
    <definedName name="_____g7" localSheetId="3" hidden="1">{"TAB1",#N/A,TRUE,"GENERAL";"TAB2",#N/A,TRUE,"GENERAL";"TAB3",#N/A,TRUE,"GENERAL";"TAB4",#N/A,TRUE,"GENERAL";"TAB5",#N/A,TRUE,"GENERAL"}</definedName>
    <definedName name="_____g7" hidden="1">{"TAB1",#N/A,TRUE,"GENERAL";"TAB2",#N/A,TRUE,"GENERAL";"TAB3",#N/A,TRUE,"GENERAL";"TAB4",#N/A,TRUE,"GENERAL";"TAB5",#N/A,TRUE,"GENERAL"}</definedName>
    <definedName name="_____GR1" localSheetId="4" hidden="1">{"TAB1",#N/A,TRUE,"GENERAL";"TAB2",#N/A,TRUE,"GENERAL";"TAB3",#N/A,TRUE,"GENERAL";"TAB4",#N/A,TRUE,"GENERAL";"TAB5",#N/A,TRUE,"GENERAL"}</definedName>
    <definedName name="_____GR1" localSheetId="2" hidden="1">{"TAB1",#N/A,TRUE,"GENERAL";"TAB2",#N/A,TRUE,"GENERAL";"TAB3",#N/A,TRUE,"GENERAL";"TAB4",#N/A,TRUE,"GENERAL";"TAB5",#N/A,TRUE,"GENERAL"}</definedName>
    <definedName name="_____GR1" localSheetId="3" hidden="1">{"TAB1",#N/A,TRUE,"GENERAL";"TAB2",#N/A,TRUE,"GENERAL";"TAB3",#N/A,TRUE,"GENERAL";"TAB4",#N/A,TRUE,"GENERAL";"TAB5",#N/A,TRUE,"GENERAL"}</definedName>
    <definedName name="_____GR1" hidden="1">{"TAB1",#N/A,TRUE,"GENERAL";"TAB2",#N/A,TRUE,"GENERAL";"TAB3",#N/A,TRUE,"GENERAL";"TAB4",#N/A,TRUE,"GENERAL";"TAB5",#N/A,TRUE,"GENERAL"}</definedName>
    <definedName name="_____gtr4" localSheetId="4" hidden="1">{"via1",#N/A,TRUE,"general";"via2",#N/A,TRUE,"general";"via3",#N/A,TRUE,"general"}</definedName>
    <definedName name="_____gtr4" localSheetId="2" hidden="1">{"via1",#N/A,TRUE,"general";"via2",#N/A,TRUE,"general";"via3",#N/A,TRUE,"general"}</definedName>
    <definedName name="_____gtr4" localSheetId="3" hidden="1">{"via1",#N/A,TRUE,"general";"via2",#N/A,TRUE,"general";"via3",#N/A,TRUE,"general"}</definedName>
    <definedName name="_____gtr4" hidden="1">{"via1",#N/A,TRUE,"general";"via2",#N/A,TRUE,"general";"via3",#N/A,TRUE,"general"}</definedName>
    <definedName name="_____h2" localSheetId="4" hidden="1">{"via1",#N/A,TRUE,"general";"via2",#N/A,TRUE,"general";"via3",#N/A,TRUE,"general"}</definedName>
    <definedName name="_____h2" localSheetId="2" hidden="1">{"via1",#N/A,TRUE,"general";"via2",#N/A,TRUE,"general";"via3",#N/A,TRUE,"general"}</definedName>
    <definedName name="_____h2" localSheetId="3" hidden="1">{"via1",#N/A,TRUE,"general";"via2",#N/A,TRUE,"general";"via3",#N/A,TRUE,"general"}</definedName>
    <definedName name="_____h2" hidden="1">{"via1",#N/A,TRUE,"general";"via2",#N/A,TRUE,"general";"via3",#N/A,TRUE,"general"}</definedName>
    <definedName name="_____h3" localSheetId="4" hidden="1">{"via1",#N/A,TRUE,"general";"via2",#N/A,TRUE,"general";"via3",#N/A,TRUE,"general"}</definedName>
    <definedName name="_____h3" localSheetId="2" hidden="1">{"via1",#N/A,TRUE,"general";"via2",#N/A,TRUE,"general";"via3",#N/A,TRUE,"general"}</definedName>
    <definedName name="_____h3" localSheetId="3" hidden="1">{"via1",#N/A,TRUE,"general";"via2",#N/A,TRUE,"general";"via3",#N/A,TRUE,"general"}</definedName>
    <definedName name="_____h3" hidden="1">{"via1",#N/A,TRUE,"general";"via2",#N/A,TRUE,"general";"via3",#N/A,TRUE,"general"}</definedName>
    <definedName name="_____h4" localSheetId="4" hidden="1">{"TAB1",#N/A,TRUE,"GENERAL";"TAB2",#N/A,TRUE,"GENERAL";"TAB3",#N/A,TRUE,"GENERAL";"TAB4",#N/A,TRUE,"GENERAL";"TAB5",#N/A,TRUE,"GENERAL"}</definedName>
    <definedName name="_____h4" localSheetId="2" hidden="1">{"TAB1",#N/A,TRUE,"GENERAL";"TAB2",#N/A,TRUE,"GENERAL";"TAB3",#N/A,TRUE,"GENERAL";"TAB4",#N/A,TRUE,"GENERAL";"TAB5",#N/A,TRUE,"GENERAL"}</definedName>
    <definedName name="_____h4" localSheetId="3" hidden="1">{"TAB1",#N/A,TRUE,"GENERAL";"TAB2",#N/A,TRUE,"GENERAL";"TAB3",#N/A,TRUE,"GENERAL";"TAB4",#N/A,TRUE,"GENERAL";"TAB5",#N/A,TRUE,"GENERAL"}</definedName>
    <definedName name="_____h4" hidden="1">{"TAB1",#N/A,TRUE,"GENERAL";"TAB2",#N/A,TRUE,"GENERAL";"TAB3",#N/A,TRUE,"GENERAL";"TAB4",#N/A,TRUE,"GENERAL";"TAB5",#N/A,TRUE,"GENERAL"}</definedName>
    <definedName name="_____h5" localSheetId="4" hidden="1">{"TAB1",#N/A,TRUE,"GENERAL";"TAB2",#N/A,TRUE,"GENERAL";"TAB3",#N/A,TRUE,"GENERAL";"TAB4",#N/A,TRUE,"GENERAL";"TAB5",#N/A,TRUE,"GENERAL"}</definedName>
    <definedName name="_____h5" localSheetId="2" hidden="1">{"TAB1",#N/A,TRUE,"GENERAL";"TAB2",#N/A,TRUE,"GENERAL";"TAB3",#N/A,TRUE,"GENERAL";"TAB4",#N/A,TRUE,"GENERAL";"TAB5",#N/A,TRUE,"GENERAL"}</definedName>
    <definedName name="_____h5" localSheetId="3" hidden="1">{"TAB1",#N/A,TRUE,"GENERAL";"TAB2",#N/A,TRUE,"GENERAL";"TAB3",#N/A,TRUE,"GENERAL";"TAB4",#N/A,TRUE,"GENERAL";"TAB5",#N/A,TRUE,"GENERAL"}</definedName>
    <definedName name="_____h5" hidden="1">{"TAB1",#N/A,TRUE,"GENERAL";"TAB2",#N/A,TRUE,"GENERAL";"TAB3",#N/A,TRUE,"GENERAL";"TAB4",#N/A,TRUE,"GENERAL";"TAB5",#N/A,TRUE,"GENERAL"}</definedName>
    <definedName name="_____h6" localSheetId="4" hidden="1">{"via1",#N/A,TRUE,"general";"via2",#N/A,TRUE,"general";"via3",#N/A,TRUE,"general"}</definedName>
    <definedName name="_____h6" localSheetId="2" hidden="1">{"via1",#N/A,TRUE,"general";"via2",#N/A,TRUE,"general";"via3",#N/A,TRUE,"general"}</definedName>
    <definedName name="_____h6" localSheetId="3" hidden="1">{"via1",#N/A,TRUE,"general";"via2",#N/A,TRUE,"general";"via3",#N/A,TRUE,"general"}</definedName>
    <definedName name="_____h6" hidden="1">{"via1",#N/A,TRUE,"general";"via2",#N/A,TRUE,"general";"via3",#N/A,TRUE,"general"}</definedName>
    <definedName name="_____h7" localSheetId="4" hidden="1">{"TAB1",#N/A,TRUE,"GENERAL";"TAB2",#N/A,TRUE,"GENERAL";"TAB3",#N/A,TRUE,"GENERAL";"TAB4",#N/A,TRUE,"GENERAL";"TAB5",#N/A,TRUE,"GENERAL"}</definedName>
    <definedName name="_____h7" localSheetId="2" hidden="1">{"TAB1",#N/A,TRUE,"GENERAL";"TAB2",#N/A,TRUE,"GENERAL";"TAB3",#N/A,TRUE,"GENERAL";"TAB4",#N/A,TRUE,"GENERAL";"TAB5",#N/A,TRUE,"GENERAL"}</definedName>
    <definedName name="_____h7" localSheetId="3" hidden="1">{"TAB1",#N/A,TRUE,"GENERAL";"TAB2",#N/A,TRUE,"GENERAL";"TAB3",#N/A,TRUE,"GENERAL";"TAB4",#N/A,TRUE,"GENERAL";"TAB5",#N/A,TRUE,"GENERAL"}</definedName>
    <definedName name="_____h7" hidden="1">{"TAB1",#N/A,TRUE,"GENERAL";"TAB2",#N/A,TRUE,"GENERAL";"TAB3",#N/A,TRUE,"GENERAL";"TAB4",#N/A,TRUE,"GENERAL";"TAB5",#N/A,TRUE,"GENERAL"}</definedName>
    <definedName name="_____h8" localSheetId="4" hidden="1">{"via1",#N/A,TRUE,"general";"via2",#N/A,TRUE,"general";"via3",#N/A,TRUE,"general"}</definedName>
    <definedName name="_____h8" localSheetId="2" hidden="1">{"via1",#N/A,TRUE,"general";"via2",#N/A,TRUE,"general";"via3",#N/A,TRUE,"general"}</definedName>
    <definedName name="_____h8" localSheetId="3" hidden="1">{"via1",#N/A,TRUE,"general";"via2",#N/A,TRUE,"general";"via3",#N/A,TRUE,"general"}</definedName>
    <definedName name="_____h8" hidden="1">{"via1",#N/A,TRUE,"general";"via2",#N/A,TRUE,"general";"via3",#N/A,TRUE,"general"}</definedName>
    <definedName name="_____hfh7" localSheetId="4" hidden="1">{"via1",#N/A,TRUE,"general";"via2",#N/A,TRUE,"general";"via3",#N/A,TRUE,"general"}</definedName>
    <definedName name="_____hfh7" localSheetId="2" hidden="1">{"via1",#N/A,TRUE,"general";"via2",#N/A,TRUE,"general";"via3",#N/A,TRUE,"general"}</definedName>
    <definedName name="_____hfh7" localSheetId="3" hidden="1">{"via1",#N/A,TRUE,"general";"via2",#N/A,TRUE,"general";"via3",#N/A,TRUE,"general"}</definedName>
    <definedName name="_____hfh7" hidden="1">{"via1",#N/A,TRUE,"general";"via2",#N/A,TRUE,"general";"via3",#N/A,TRUE,"general"}</definedName>
    <definedName name="_____i4" localSheetId="4" hidden="1">{"via1",#N/A,TRUE,"general";"via2",#N/A,TRUE,"general";"via3",#N/A,TRUE,"general"}</definedName>
    <definedName name="_____i4" localSheetId="2" hidden="1">{"via1",#N/A,TRUE,"general";"via2",#N/A,TRUE,"general";"via3",#N/A,TRUE,"general"}</definedName>
    <definedName name="_____i4" localSheetId="3" hidden="1">{"via1",#N/A,TRUE,"general";"via2",#N/A,TRUE,"general";"via3",#N/A,TRUE,"general"}</definedName>
    <definedName name="_____i4" hidden="1">{"via1",#N/A,TRUE,"general";"via2",#N/A,TRUE,"general";"via3",#N/A,TRUE,"general"}</definedName>
    <definedName name="_____i5" localSheetId="4" hidden="1">{"TAB1",#N/A,TRUE,"GENERAL";"TAB2",#N/A,TRUE,"GENERAL";"TAB3",#N/A,TRUE,"GENERAL";"TAB4",#N/A,TRUE,"GENERAL";"TAB5",#N/A,TRUE,"GENERAL"}</definedName>
    <definedName name="_____i5" localSheetId="2" hidden="1">{"TAB1",#N/A,TRUE,"GENERAL";"TAB2",#N/A,TRUE,"GENERAL";"TAB3",#N/A,TRUE,"GENERAL";"TAB4",#N/A,TRUE,"GENERAL";"TAB5",#N/A,TRUE,"GENERAL"}</definedName>
    <definedName name="_____i5" localSheetId="3" hidden="1">{"TAB1",#N/A,TRUE,"GENERAL";"TAB2",#N/A,TRUE,"GENERAL";"TAB3",#N/A,TRUE,"GENERAL";"TAB4",#N/A,TRUE,"GENERAL";"TAB5",#N/A,TRUE,"GENERAL"}</definedName>
    <definedName name="_____i5" hidden="1">{"TAB1",#N/A,TRUE,"GENERAL";"TAB2",#N/A,TRUE,"GENERAL";"TAB3",#N/A,TRUE,"GENERAL";"TAB4",#N/A,TRUE,"GENERAL";"TAB5",#N/A,TRUE,"GENERAL"}</definedName>
    <definedName name="_____i6" localSheetId="4" hidden="1">{"TAB1",#N/A,TRUE,"GENERAL";"TAB2",#N/A,TRUE,"GENERAL";"TAB3",#N/A,TRUE,"GENERAL";"TAB4",#N/A,TRUE,"GENERAL";"TAB5",#N/A,TRUE,"GENERAL"}</definedName>
    <definedName name="_____i6" localSheetId="2" hidden="1">{"TAB1",#N/A,TRUE,"GENERAL";"TAB2",#N/A,TRUE,"GENERAL";"TAB3",#N/A,TRUE,"GENERAL";"TAB4",#N/A,TRUE,"GENERAL";"TAB5",#N/A,TRUE,"GENERAL"}</definedName>
    <definedName name="_____i6" localSheetId="3" hidden="1">{"TAB1",#N/A,TRUE,"GENERAL";"TAB2",#N/A,TRUE,"GENERAL";"TAB3",#N/A,TRUE,"GENERAL";"TAB4",#N/A,TRUE,"GENERAL";"TAB5",#N/A,TRUE,"GENERAL"}</definedName>
    <definedName name="_____i6" hidden="1">{"TAB1",#N/A,TRUE,"GENERAL";"TAB2",#N/A,TRUE,"GENERAL";"TAB3",#N/A,TRUE,"GENERAL";"TAB4",#N/A,TRUE,"GENERAL";"TAB5",#N/A,TRUE,"GENERAL"}</definedName>
    <definedName name="_____i7" localSheetId="4" hidden="1">{"via1",#N/A,TRUE,"general";"via2",#N/A,TRUE,"general";"via3",#N/A,TRUE,"general"}</definedName>
    <definedName name="_____i7" localSheetId="2" hidden="1">{"via1",#N/A,TRUE,"general";"via2",#N/A,TRUE,"general";"via3",#N/A,TRUE,"general"}</definedName>
    <definedName name="_____i7" localSheetId="3" hidden="1">{"via1",#N/A,TRUE,"general";"via2",#N/A,TRUE,"general";"via3",#N/A,TRUE,"general"}</definedName>
    <definedName name="_____i7" hidden="1">{"via1",#N/A,TRUE,"general";"via2",#N/A,TRUE,"general";"via3",#N/A,TRUE,"general"}</definedName>
    <definedName name="_____i77" localSheetId="4" hidden="1">{"TAB1",#N/A,TRUE,"GENERAL";"TAB2",#N/A,TRUE,"GENERAL";"TAB3",#N/A,TRUE,"GENERAL";"TAB4",#N/A,TRUE,"GENERAL";"TAB5",#N/A,TRUE,"GENERAL"}</definedName>
    <definedName name="_____i77" localSheetId="2" hidden="1">{"TAB1",#N/A,TRUE,"GENERAL";"TAB2",#N/A,TRUE,"GENERAL";"TAB3",#N/A,TRUE,"GENERAL";"TAB4",#N/A,TRUE,"GENERAL";"TAB5",#N/A,TRUE,"GENERAL"}</definedName>
    <definedName name="_____i77" localSheetId="3" hidden="1">{"TAB1",#N/A,TRUE,"GENERAL";"TAB2",#N/A,TRUE,"GENERAL";"TAB3",#N/A,TRUE,"GENERAL";"TAB4",#N/A,TRUE,"GENERAL";"TAB5",#N/A,TRUE,"GENERAL"}</definedName>
    <definedName name="_____i77" hidden="1">{"TAB1",#N/A,TRUE,"GENERAL";"TAB2",#N/A,TRUE,"GENERAL";"TAB3",#N/A,TRUE,"GENERAL";"TAB4",#N/A,TRUE,"GENERAL";"TAB5",#N/A,TRUE,"GENERAL"}</definedName>
    <definedName name="_____i8" localSheetId="4" hidden="1">{"via1",#N/A,TRUE,"general";"via2",#N/A,TRUE,"general";"via3",#N/A,TRUE,"general"}</definedName>
    <definedName name="_____i8" localSheetId="2" hidden="1">{"via1",#N/A,TRUE,"general";"via2",#N/A,TRUE,"general";"via3",#N/A,TRUE,"general"}</definedName>
    <definedName name="_____i8" localSheetId="3" hidden="1">{"via1",#N/A,TRUE,"general";"via2",#N/A,TRUE,"general";"via3",#N/A,TRUE,"general"}</definedName>
    <definedName name="_____i8" hidden="1">{"via1",#N/A,TRUE,"general";"via2",#N/A,TRUE,"general";"via3",#N/A,TRUE,"general"}</definedName>
    <definedName name="_____i9" localSheetId="4" hidden="1">{"TAB1",#N/A,TRUE,"GENERAL";"TAB2",#N/A,TRUE,"GENERAL";"TAB3",#N/A,TRUE,"GENERAL";"TAB4",#N/A,TRUE,"GENERAL";"TAB5",#N/A,TRUE,"GENERAL"}</definedName>
    <definedName name="_____i9" localSheetId="2" hidden="1">{"TAB1",#N/A,TRUE,"GENERAL";"TAB2",#N/A,TRUE,"GENERAL";"TAB3",#N/A,TRUE,"GENERAL";"TAB4",#N/A,TRUE,"GENERAL";"TAB5",#N/A,TRUE,"GENERAL"}</definedName>
    <definedName name="_____i9" localSheetId="3" hidden="1">{"TAB1",#N/A,TRUE,"GENERAL";"TAB2",#N/A,TRUE,"GENERAL";"TAB3",#N/A,TRUE,"GENERAL";"TAB4",#N/A,TRUE,"GENERAL";"TAB5",#N/A,TRUE,"GENERAL"}</definedName>
    <definedName name="_____i9" hidden="1">{"TAB1",#N/A,TRUE,"GENERAL";"TAB2",#N/A,TRUE,"GENERAL";"TAB3",#N/A,TRUE,"GENERAL";"TAB4",#N/A,TRUE,"GENERAL";"TAB5",#N/A,TRUE,"GENERAL"}</definedName>
    <definedName name="_____k3" localSheetId="4" hidden="1">{"TAB1",#N/A,TRUE,"GENERAL";"TAB2",#N/A,TRUE,"GENERAL";"TAB3",#N/A,TRUE,"GENERAL";"TAB4",#N/A,TRUE,"GENERAL";"TAB5",#N/A,TRUE,"GENERAL"}</definedName>
    <definedName name="_____k3" localSheetId="2" hidden="1">{"TAB1",#N/A,TRUE,"GENERAL";"TAB2",#N/A,TRUE,"GENERAL";"TAB3",#N/A,TRUE,"GENERAL";"TAB4",#N/A,TRUE,"GENERAL";"TAB5",#N/A,TRUE,"GENERAL"}</definedName>
    <definedName name="_____k3" localSheetId="3" hidden="1">{"TAB1",#N/A,TRUE,"GENERAL";"TAB2",#N/A,TRUE,"GENERAL";"TAB3",#N/A,TRUE,"GENERAL";"TAB4",#N/A,TRUE,"GENERAL";"TAB5",#N/A,TRUE,"GENERAL"}</definedName>
    <definedName name="_____k3" hidden="1">{"TAB1",#N/A,TRUE,"GENERAL";"TAB2",#N/A,TRUE,"GENERAL";"TAB3",#N/A,TRUE,"GENERAL";"TAB4",#N/A,TRUE,"GENERAL";"TAB5",#N/A,TRUE,"GENERAL"}</definedName>
    <definedName name="_____k4" localSheetId="4" hidden="1">{"via1",#N/A,TRUE,"general";"via2",#N/A,TRUE,"general";"via3",#N/A,TRUE,"general"}</definedName>
    <definedName name="_____k4" localSheetId="2" hidden="1">{"via1",#N/A,TRUE,"general";"via2",#N/A,TRUE,"general";"via3",#N/A,TRUE,"general"}</definedName>
    <definedName name="_____k4" localSheetId="3" hidden="1">{"via1",#N/A,TRUE,"general";"via2",#N/A,TRUE,"general";"via3",#N/A,TRUE,"general"}</definedName>
    <definedName name="_____k4" hidden="1">{"via1",#N/A,TRUE,"general";"via2",#N/A,TRUE,"general";"via3",#N/A,TRUE,"general"}</definedName>
    <definedName name="_____k5" localSheetId="4" hidden="1">{"via1",#N/A,TRUE,"general";"via2",#N/A,TRUE,"general";"via3",#N/A,TRUE,"general"}</definedName>
    <definedName name="_____k5" localSheetId="2" hidden="1">{"via1",#N/A,TRUE,"general";"via2",#N/A,TRUE,"general";"via3",#N/A,TRUE,"general"}</definedName>
    <definedName name="_____k5" localSheetId="3" hidden="1">{"via1",#N/A,TRUE,"general";"via2",#N/A,TRUE,"general";"via3",#N/A,TRUE,"general"}</definedName>
    <definedName name="_____k5" hidden="1">{"via1",#N/A,TRUE,"general";"via2",#N/A,TRUE,"general";"via3",#N/A,TRUE,"general"}</definedName>
    <definedName name="_____k6" localSheetId="4" hidden="1">{"TAB1",#N/A,TRUE,"GENERAL";"TAB2",#N/A,TRUE,"GENERAL";"TAB3",#N/A,TRUE,"GENERAL";"TAB4",#N/A,TRUE,"GENERAL";"TAB5",#N/A,TRUE,"GENERAL"}</definedName>
    <definedName name="_____k6" localSheetId="2" hidden="1">{"TAB1",#N/A,TRUE,"GENERAL";"TAB2",#N/A,TRUE,"GENERAL";"TAB3",#N/A,TRUE,"GENERAL";"TAB4",#N/A,TRUE,"GENERAL";"TAB5",#N/A,TRUE,"GENERAL"}</definedName>
    <definedName name="_____k6" localSheetId="3" hidden="1">{"TAB1",#N/A,TRUE,"GENERAL";"TAB2",#N/A,TRUE,"GENERAL";"TAB3",#N/A,TRUE,"GENERAL";"TAB4",#N/A,TRUE,"GENERAL";"TAB5",#N/A,TRUE,"GENERAL"}</definedName>
    <definedName name="_____k6" hidden="1">{"TAB1",#N/A,TRUE,"GENERAL";"TAB2",#N/A,TRUE,"GENERAL";"TAB3",#N/A,TRUE,"GENERAL";"TAB4",#N/A,TRUE,"GENERAL";"TAB5",#N/A,TRUE,"GENERAL"}</definedName>
    <definedName name="_____k7" localSheetId="4" hidden="1">{"via1",#N/A,TRUE,"general";"via2",#N/A,TRUE,"general";"via3",#N/A,TRUE,"general"}</definedName>
    <definedName name="_____k7" localSheetId="2" hidden="1">{"via1",#N/A,TRUE,"general";"via2",#N/A,TRUE,"general";"via3",#N/A,TRUE,"general"}</definedName>
    <definedName name="_____k7" localSheetId="3" hidden="1">{"via1",#N/A,TRUE,"general";"via2",#N/A,TRUE,"general";"via3",#N/A,TRUE,"general"}</definedName>
    <definedName name="_____k7" hidden="1">{"via1",#N/A,TRUE,"general";"via2",#N/A,TRUE,"general";"via3",#N/A,TRUE,"general"}</definedName>
    <definedName name="_____k8" localSheetId="4" hidden="1">{"via1",#N/A,TRUE,"general";"via2",#N/A,TRUE,"general";"via3",#N/A,TRUE,"general"}</definedName>
    <definedName name="_____k8" localSheetId="2" hidden="1">{"via1",#N/A,TRUE,"general";"via2",#N/A,TRUE,"general";"via3",#N/A,TRUE,"general"}</definedName>
    <definedName name="_____k8" localSheetId="3" hidden="1">{"via1",#N/A,TRUE,"general";"via2",#N/A,TRUE,"general";"via3",#N/A,TRUE,"general"}</definedName>
    <definedName name="_____k8" hidden="1">{"via1",#N/A,TRUE,"general";"via2",#N/A,TRUE,"general";"via3",#N/A,TRUE,"general"}</definedName>
    <definedName name="_____k9" localSheetId="4" hidden="1">{"TAB1",#N/A,TRUE,"GENERAL";"TAB2",#N/A,TRUE,"GENERAL";"TAB3",#N/A,TRUE,"GENERAL";"TAB4",#N/A,TRUE,"GENERAL";"TAB5",#N/A,TRUE,"GENERAL"}</definedName>
    <definedName name="_____k9" localSheetId="2" hidden="1">{"TAB1",#N/A,TRUE,"GENERAL";"TAB2",#N/A,TRUE,"GENERAL";"TAB3",#N/A,TRUE,"GENERAL";"TAB4",#N/A,TRUE,"GENERAL";"TAB5",#N/A,TRUE,"GENERAL"}</definedName>
    <definedName name="_____k9" localSheetId="3" hidden="1">{"TAB1",#N/A,TRUE,"GENERAL";"TAB2",#N/A,TRUE,"GENERAL";"TAB3",#N/A,TRUE,"GENERAL";"TAB4",#N/A,TRUE,"GENERAL";"TAB5",#N/A,TRUE,"GENERAL"}</definedName>
    <definedName name="_____k9" hidden="1">{"TAB1",#N/A,TRUE,"GENERAL";"TAB2",#N/A,TRUE,"GENERAL";"TAB3",#N/A,TRUE,"GENERAL";"TAB4",#N/A,TRUE,"GENERAL";"TAB5",#N/A,TRUE,"GENERAL"}</definedName>
    <definedName name="_____kjk6" localSheetId="4" hidden="1">{"TAB1",#N/A,TRUE,"GENERAL";"TAB2",#N/A,TRUE,"GENERAL";"TAB3",#N/A,TRUE,"GENERAL";"TAB4",#N/A,TRUE,"GENERAL";"TAB5",#N/A,TRUE,"GENERAL"}</definedName>
    <definedName name="_____kjk6" localSheetId="2" hidden="1">{"TAB1",#N/A,TRUE,"GENERAL";"TAB2",#N/A,TRUE,"GENERAL";"TAB3",#N/A,TRUE,"GENERAL";"TAB4",#N/A,TRUE,"GENERAL";"TAB5",#N/A,TRUE,"GENERAL"}</definedName>
    <definedName name="_____kjk6" localSheetId="3" hidden="1">{"TAB1",#N/A,TRUE,"GENERAL";"TAB2",#N/A,TRUE,"GENERAL";"TAB3",#N/A,TRUE,"GENERAL";"TAB4",#N/A,TRUE,"GENERAL";"TAB5",#N/A,TRUE,"GENERAL"}</definedName>
    <definedName name="_____kjk6" hidden="1">{"TAB1",#N/A,TRUE,"GENERAL";"TAB2",#N/A,TRUE,"GENERAL";"TAB3",#N/A,TRUE,"GENERAL";"TAB4",#N/A,TRUE,"GENERAL";"TAB5",#N/A,TRUE,"GENERAL"}</definedName>
    <definedName name="_____m3" localSheetId="4" hidden="1">{"via1",#N/A,TRUE,"general";"via2",#N/A,TRUE,"general";"via3",#N/A,TRUE,"general"}</definedName>
    <definedName name="_____m3" localSheetId="2" hidden="1">{"via1",#N/A,TRUE,"general";"via2",#N/A,TRUE,"general";"via3",#N/A,TRUE,"general"}</definedName>
    <definedName name="_____m3" localSheetId="3" hidden="1">{"via1",#N/A,TRUE,"general";"via2",#N/A,TRUE,"general";"via3",#N/A,TRUE,"general"}</definedName>
    <definedName name="_____m3" hidden="1">{"via1",#N/A,TRUE,"general";"via2",#N/A,TRUE,"general";"via3",#N/A,TRUE,"general"}</definedName>
    <definedName name="_____m4" localSheetId="4" hidden="1">{"TAB1",#N/A,TRUE,"GENERAL";"TAB2",#N/A,TRUE,"GENERAL";"TAB3",#N/A,TRUE,"GENERAL";"TAB4",#N/A,TRUE,"GENERAL";"TAB5",#N/A,TRUE,"GENERAL"}</definedName>
    <definedName name="_____m4" localSheetId="2" hidden="1">{"TAB1",#N/A,TRUE,"GENERAL";"TAB2",#N/A,TRUE,"GENERAL";"TAB3",#N/A,TRUE,"GENERAL";"TAB4",#N/A,TRUE,"GENERAL";"TAB5",#N/A,TRUE,"GENERAL"}</definedName>
    <definedName name="_____m4" localSheetId="3" hidden="1">{"TAB1",#N/A,TRUE,"GENERAL";"TAB2",#N/A,TRUE,"GENERAL";"TAB3",#N/A,TRUE,"GENERAL";"TAB4",#N/A,TRUE,"GENERAL";"TAB5",#N/A,TRUE,"GENERAL"}</definedName>
    <definedName name="_____m4" hidden="1">{"TAB1",#N/A,TRUE,"GENERAL";"TAB2",#N/A,TRUE,"GENERAL";"TAB3",#N/A,TRUE,"GENERAL";"TAB4",#N/A,TRUE,"GENERAL";"TAB5",#N/A,TRUE,"GENERAL"}</definedName>
    <definedName name="_____m5" localSheetId="4" hidden="1">{"via1",#N/A,TRUE,"general";"via2",#N/A,TRUE,"general";"via3",#N/A,TRUE,"general"}</definedName>
    <definedName name="_____m5" localSheetId="2" hidden="1">{"via1",#N/A,TRUE,"general";"via2",#N/A,TRUE,"general";"via3",#N/A,TRUE,"general"}</definedName>
    <definedName name="_____m5" localSheetId="3" hidden="1">{"via1",#N/A,TRUE,"general";"via2",#N/A,TRUE,"general";"via3",#N/A,TRUE,"general"}</definedName>
    <definedName name="_____m5" hidden="1">{"via1",#N/A,TRUE,"general";"via2",#N/A,TRUE,"general";"via3",#N/A,TRUE,"general"}</definedName>
    <definedName name="_____m6" localSheetId="4" hidden="1">{"TAB1",#N/A,TRUE,"GENERAL";"TAB2",#N/A,TRUE,"GENERAL";"TAB3",#N/A,TRUE,"GENERAL";"TAB4",#N/A,TRUE,"GENERAL";"TAB5",#N/A,TRUE,"GENERAL"}</definedName>
    <definedName name="_____m6" localSheetId="2" hidden="1">{"TAB1",#N/A,TRUE,"GENERAL";"TAB2",#N/A,TRUE,"GENERAL";"TAB3",#N/A,TRUE,"GENERAL";"TAB4",#N/A,TRUE,"GENERAL";"TAB5",#N/A,TRUE,"GENERAL"}</definedName>
    <definedName name="_____m6" localSheetId="3" hidden="1">{"TAB1",#N/A,TRUE,"GENERAL";"TAB2",#N/A,TRUE,"GENERAL";"TAB3",#N/A,TRUE,"GENERAL";"TAB4",#N/A,TRUE,"GENERAL";"TAB5",#N/A,TRUE,"GENERAL"}</definedName>
    <definedName name="_____m6" hidden="1">{"TAB1",#N/A,TRUE,"GENERAL";"TAB2",#N/A,TRUE,"GENERAL";"TAB3",#N/A,TRUE,"GENERAL";"TAB4",#N/A,TRUE,"GENERAL";"TAB5",#N/A,TRUE,"GENERAL"}</definedName>
    <definedName name="_____m7" localSheetId="4" hidden="1">{"TAB1",#N/A,TRUE,"GENERAL";"TAB2",#N/A,TRUE,"GENERAL";"TAB3",#N/A,TRUE,"GENERAL";"TAB4",#N/A,TRUE,"GENERAL";"TAB5",#N/A,TRUE,"GENERAL"}</definedName>
    <definedName name="_____m7" localSheetId="2" hidden="1">{"TAB1",#N/A,TRUE,"GENERAL";"TAB2",#N/A,TRUE,"GENERAL";"TAB3",#N/A,TRUE,"GENERAL";"TAB4",#N/A,TRUE,"GENERAL";"TAB5",#N/A,TRUE,"GENERAL"}</definedName>
    <definedName name="_____m7" localSheetId="3" hidden="1">{"TAB1",#N/A,TRUE,"GENERAL";"TAB2",#N/A,TRUE,"GENERAL";"TAB3",#N/A,TRUE,"GENERAL";"TAB4",#N/A,TRUE,"GENERAL";"TAB5",#N/A,TRUE,"GENERAL"}</definedName>
    <definedName name="_____m7" hidden="1">{"TAB1",#N/A,TRUE,"GENERAL";"TAB2",#N/A,TRUE,"GENERAL";"TAB3",#N/A,TRUE,"GENERAL";"TAB4",#N/A,TRUE,"GENERAL";"TAB5",#N/A,TRUE,"GENERAL"}</definedName>
    <definedName name="_____m8" localSheetId="4" hidden="1">{"via1",#N/A,TRUE,"general";"via2",#N/A,TRUE,"general";"via3",#N/A,TRUE,"general"}</definedName>
    <definedName name="_____m8" localSheetId="2" hidden="1">{"via1",#N/A,TRUE,"general";"via2",#N/A,TRUE,"general";"via3",#N/A,TRUE,"general"}</definedName>
    <definedName name="_____m8" localSheetId="3" hidden="1">{"via1",#N/A,TRUE,"general";"via2",#N/A,TRUE,"general";"via3",#N/A,TRUE,"general"}</definedName>
    <definedName name="_____m8" hidden="1">{"via1",#N/A,TRUE,"general";"via2",#N/A,TRUE,"general";"via3",#N/A,TRUE,"general"}</definedName>
    <definedName name="_____m9" localSheetId="4" hidden="1">{"via1",#N/A,TRUE,"general";"via2",#N/A,TRUE,"general";"via3",#N/A,TRUE,"general"}</definedName>
    <definedName name="_____m9" localSheetId="2" hidden="1">{"via1",#N/A,TRUE,"general";"via2",#N/A,TRUE,"general";"via3",#N/A,TRUE,"general"}</definedName>
    <definedName name="_____m9" localSheetId="3" hidden="1">{"via1",#N/A,TRUE,"general";"via2",#N/A,TRUE,"general";"via3",#N/A,TRUE,"general"}</definedName>
    <definedName name="_____m9" hidden="1">{"via1",#N/A,TRUE,"general";"via2",#N/A,TRUE,"general";"via3",#N/A,TRUE,"general"}</definedName>
    <definedName name="_____n3" localSheetId="4" hidden="1">{"TAB1",#N/A,TRUE,"GENERAL";"TAB2",#N/A,TRUE,"GENERAL";"TAB3",#N/A,TRUE,"GENERAL";"TAB4",#N/A,TRUE,"GENERAL";"TAB5",#N/A,TRUE,"GENERAL"}</definedName>
    <definedName name="_____n3" localSheetId="2" hidden="1">{"TAB1",#N/A,TRUE,"GENERAL";"TAB2",#N/A,TRUE,"GENERAL";"TAB3",#N/A,TRUE,"GENERAL";"TAB4",#N/A,TRUE,"GENERAL";"TAB5",#N/A,TRUE,"GENERAL"}</definedName>
    <definedName name="_____n3" localSheetId="3" hidden="1">{"TAB1",#N/A,TRUE,"GENERAL";"TAB2",#N/A,TRUE,"GENERAL";"TAB3",#N/A,TRUE,"GENERAL";"TAB4",#N/A,TRUE,"GENERAL";"TAB5",#N/A,TRUE,"GENERAL"}</definedName>
    <definedName name="_____n3" hidden="1">{"TAB1",#N/A,TRUE,"GENERAL";"TAB2",#N/A,TRUE,"GENERAL";"TAB3",#N/A,TRUE,"GENERAL";"TAB4",#N/A,TRUE,"GENERAL";"TAB5",#N/A,TRUE,"GENERAL"}</definedName>
    <definedName name="_____n4" localSheetId="4" hidden="1">{"via1",#N/A,TRUE,"general";"via2",#N/A,TRUE,"general";"via3",#N/A,TRUE,"general"}</definedName>
    <definedName name="_____n4" localSheetId="2" hidden="1">{"via1",#N/A,TRUE,"general";"via2",#N/A,TRUE,"general";"via3",#N/A,TRUE,"general"}</definedName>
    <definedName name="_____n4" localSheetId="3" hidden="1">{"via1",#N/A,TRUE,"general";"via2",#N/A,TRUE,"general";"via3",#N/A,TRUE,"general"}</definedName>
    <definedName name="_____n4" hidden="1">{"via1",#N/A,TRUE,"general";"via2",#N/A,TRUE,"general";"via3",#N/A,TRUE,"general"}</definedName>
    <definedName name="_____n5" localSheetId="4" hidden="1">{"TAB1",#N/A,TRUE,"GENERAL";"TAB2",#N/A,TRUE,"GENERAL";"TAB3",#N/A,TRUE,"GENERAL";"TAB4",#N/A,TRUE,"GENERAL";"TAB5",#N/A,TRUE,"GENERAL"}</definedName>
    <definedName name="_____n5" localSheetId="2" hidden="1">{"TAB1",#N/A,TRUE,"GENERAL";"TAB2",#N/A,TRUE,"GENERAL";"TAB3",#N/A,TRUE,"GENERAL";"TAB4",#N/A,TRUE,"GENERAL";"TAB5",#N/A,TRUE,"GENERAL"}</definedName>
    <definedName name="_____n5" localSheetId="3" hidden="1">{"TAB1",#N/A,TRUE,"GENERAL";"TAB2",#N/A,TRUE,"GENERAL";"TAB3",#N/A,TRUE,"GENERAL";"TAB4",#N/A,TRUE,"GENERAL";"TAB5",#N/A,TRUE,"GENERAL"}</definedName>
    <definedName name="_____n5" hidden="1">{"TAB1",#N/A,TRUE,"GENERAL";"TAB2",#N/A,TRUE,"GENERAL";"TAB3",#N/A,TRUE,"GENERAL";"TAB4",#N/A,TRUE,"GENERAL";"TAB5",#N/A,TRUE,"GENERAL"}</definedName>
    <definedName name="_____nyn7" localSheetId="4" hidden="1">{"via1",#N/A,TRUE,"general";"via2",#N/A,TRUE,"general";"via3",#N/A,TRUE,"general"}</definedName>
    <definedName name="_____nyn7" localSheetId="2" hidden="1">{"via1",#N/A,TRUE,"general";"via2",#N/A,TRUE,"general";"via3",#N/A,TRUE,"general"}</definedName>
    <definedName name="_____nyn7" localSheetId="3" hidden="1">{"via1",#N/A,TRUE,"general";"via2",#N/A,TRUE,"general";"via3",#N/A,TRUE,"general"}</definedName>
    <definedName name="_____nyn7" hidden="1">{"via1",#N/A,TRUE,"general";"via2",#N/A,TRUE,"general";"via3",#N/A,TRUE,"general"}</definedName>
    <definedName name="_____o4" localSheetId="4" hidden="1">{"via1",#N/A,TRUE,"general";"via2",#N/A,TRUE,"general";"via3",#N/A,TRUE,"general"}</definedName>
    <definedName name="_____o4" localSheetId="2" hidden="1">{"via1",#N/A,TRUE,"general";"via2",#N/A,TRUE,"general";"via3",#N/A,TRUE,"general"}</definedName>
    <definedName name="_____o4" localSheetId="3" hidden="1">{"via1",#N/A,TRUE,"general";"via2",#N/A,TRUE,"general";"via3",#N/A,TRUE,"general"}</definedName>
    <definedName name="_____o4" hidden="1">{"via1",#N/A,TRUE,"general";"via2",#N/A,TRUE,"general";"via3",#N/A,TRUE,"general"}</definedName>
    <definedName name="_____o5" localSheetId="4" hidden="1">{"TAB1",#N/A,TRUE,"GENERAL";"TAB2",#N/A,TRUE,"GENERAL";"TAB3",#N/A,TRUE,"GENERAL";"TAB4",#N/A,TRUE,"GENERAL";"TAB5",#N/A,TRUE,"GENERAL"}</definedName>
    <definedName name="_____o5" localSheetId="2" hidden="1">{"TAB1",#N/A,TRUE,"GENERAL";"TAB2",#N/A,TRUE,"GENERAL";"TAB3",#N/A,TRUE,"GENERAL";"TAB4",#N/A,TRUE,"GENERAL";"TAB5",#N/A,TRUE,"GENERAL"}</definedName>
    <definedName name="_____o5" localSheetId="3" hidden="1">{"TAB1",#N/A,TRUE,"GENERAL";"TAB2",#N/A,TRUE,"GENERAL";"TAB3",#N/A,TRUE,"GENERAL";"TAB4",#N/A,TRUE,"GENERAL";"TAB5",#N/A,TRUE,"GENERAL"}</definedName>
    <definedName name="_____o5" hidden="1">{"TAB1",#N/A,TRUE,"GENERAL";"TAB2",#N/A,TRUE,"GENERAL";"TAB3",#N/A,TRUE,"GENERAL";"TAB4",#N/A,TRUE,"GENERAL";"TAB5",#N/A,TRUE,"GENERAL"}</definedName>
    <definedName name="_____o6" localSheetId="4" hidden="1">{"TAB1",#N/A,TRUE,"GENERAL";"TAB2",#N/A,TRUE,"GENERAL";"TAB3",#N/A,TRUE,"GENERAL";"TAB4",#N/A,TRUE,"GENERAL";"TAB5",#N/A,TRUE,"GENERAL"}</definedName>
    <definedName name="_____o6" localSheetId="2" hidden="1">{"TAB1",#N/A,TRUE,"GENERAL";"TAB2",#N/A,TRUE,"GENERAL";"TAB3",#N/A,TRUE,"GENERAL";"TAB4",#N/A,TRUE,"GENERAL";"TAB5",#N/A,TRUE,"GENERAL"}</definedName>
    <definedName name="_____o6" localSheetId="3" hidden="1">{"TAB1",#N/A,TRUE,"GENERAL";"TAB2",#N/A,TRUE,"GENERAL";"TAB3",#N/A,TRUE,"GENERAL";"TAB4",#N/A,TRUE,"GENERAL";"TAB5",#N/A,TRUE,"GENERAL"}</definedName>
    <definedName name="_____o6" hidden="1">{"TAB1",#N/A,TRUE,"GENERAL";"TAB2",#N/A,TRUE,"GENERAL";"TAB3",#N/A,TRUE,"GENERAL";"TAB4",#N/A,TRUE,"GENERAL";"TAB5",#N/A,TRUE,"GENERAL"}</definedName>
    <definedName name="_____o7" localSheetId="4" hidden="1">{"TAB1",#N/A,TRUE,"GENERAL";"TAB2",#N/A,TRUE,"GENERAL";"TAB3",#N/A,TRUE,"GENERAL";"TAB4",#N/A,TRUE,"GENERAL";"TAB5",#N/A,TRUE,"GENERAL"}</definedName>
    <definedName name="_____o7" localSheetId="2" hidden="1">{"TAB1",#N/A,TRUE,"GENERAL";"TAB2",#N/A,TRUE,"GENERAL";"TAB3",#N/A,TRUE,"GENERAL";"TAB4",#N/A,TRUE,"GENERAL";"TAB5",#N/A,TRUE,"GENERAL"}</definedName>
    <definedName name="_____o7" localSheetId="3" hidden="1">{"TAB1",#N/A,TRUE,"GENERAL";"TAB2",#N/A,TRUE,"GENERAL";"TAB3",#N/A,TRUE,"GENERAL";"TAB4",#N/A,TRUE,"GENERAL";"TAB5",#N/A,TRUE,"GENERAL"}</definedName>
    <definedName name="_____o7" hidden="1">{"TAB1",#N/A,TRUE,"GENERAL";"TAB2",#N/A,TRUE,"GENERAL";"TAB3",#N/A,TRUE,"GENERAL";"TAB4",#N/A,TRUE,"GENERAL";"TAB5",#N/A,TRUE,"GENERAL"}</definedName>
    <definedName name="_____o8" localSheetId="4" hidden="1">{"via1",#N/A,TRUE,"general";"via2",#N/A,TRUE,"general";"via3",#N/A,TRUE,"general"}</definedName>
    <definedName name="_____o8" localSheetId="2" hidden="1">{"via1",#N/A,TRUE,"general";"via2",#N/A,TRUE,"general";"via3",#N/A,TRUE,"general"}</definedName>
    <definedName name="_____o8" localSheetId="3" hidden="1">{"via1",#N/A,TRUE,"general";"via2",#N/A,TRUE,"general";"via3",#N/A,TRUE,"general"}</definedName>
    <definedName name="_____o8" hidden="1">{"via1",#N/A,TRUE,"general";"via2",#N/A,TRUE,"general";"via3",#N/A,TRUE,"general"}</definedName>
    <definedName name="_____o9" localSheetId="4" hidden="1">{"TAB1",#N/A,TRUE,"GENERAL";"TAB2",#N/A,TRUE,"GENERAL";"TAB3",#N/A,TRUE,"GENERAL";"TAB4",#N/A,TRUE,"GENERAL";"TAB5",#N/A,TRUE,"GENERAL"}</definedName>
    <definedName name="_____o9" localSheetId="2" hidden="1">{"TAB1",#N/A,TRUE,"GENERAL";"TAB2",#N/A,TRUE,"GENERAL";"TAB3",#N/A,TRUE,"GENERAL";"TAB4",#N/A,TRUE,"GENERAL";"TAB5",#N/A,TRUE,"GENERAL"}</definedName>
    <definedName name="_____o9" localSheetId="3" hidden="1">{"TAB1",#N/A,TRUE,"GENERAL";"TAB2",#N/A,TRUE,"GENERAL";"TAB3",#N/A,TRUE,"GENERAL";"TAB4",#N/A,TRUE,"GENERAL";"TAB5",#N/A,TRUE,"GENERAL"}</definedName>
    <definedName name="_____o9" hidden="1">{"TAB1",#N/A,TRUE,"GENERAL";"TAB2",#N/A,TRUE,"GENERAL";"TAB3",#N/A,TRUE,"GENERAL";"TAB4",#N/A,TRUE,"GENERAL";"TAB5",#N/A,TRUE,"GENERAL"}</definedName>
    <definedName name="_____p6" localSheetId="4" hidden="1">{"via1",#N/A,TRUE,"general";"via2",#N/A,TRUE,"general";"via3",#N/A,TRUE,"general"}</definedName>
    <definedName name="_____p6" localSheetId="2" hidden="1">{"via1",#N/A,TRUE,"general";"via2",#N/A,TRUE,"general";"via3",#N/A,TRUE,"general"}</definedName>
    <definedName name="_____p6" localSheetId="3" hidden="1">{"via1",#N/A,TRUE,"general";"via2",#N/A,TRUE,"general";"via3",#N/A,TRUE,"general"}</definedName>
    <definedName name="_____p6" hidden="1">{"via1",#N/A,TRUE,"general";"via2",#N/A,TRUE,"general";"via3",#N/A,TRUE,"general"}</definedName>
    <definedName name="_____p7" localSheetId="4" hidden="1">{"via1",#N/A,TRUE,"general";"via2",#N/A,TRUE,"general";"via3",#N/A,TRUE,"general"}</definedName>
    <definedName name="_____p7" localSheetId="2" hidden="1">{"via1",#N/A,TRUE,"general";"via2",#N/A,TRUE,"general";"via3",#N/A,TRUE,"general"}</definedName>
    <definedName name="_____p7" localSheetId="3" hidden="1">{"via1",#N/A,TRUE,"general";"via2",#N/A,TRUE,"general";"via3",#N/A,TRUE,"general"}</definedName>
    <definedName name="_____p7" hidden="1">{"via1",#N/A,TRUE,"general";"via2",#N/A,TRUE,"general";"via3",#N/A,TRUE,"general"}</definedName>
    <definedName name="_____p8" localSheetId="4" hidden="1">{"TAB1",#N/A,TRUE,"GENERAL";"TAB2",#N/A,TRUE,"GENERAL";"TAB3",#N/A,TRUE,"GENERAL";"TAB4",#N/A,TRUE,"GENERAL";"TAB5",#N/A,TRUE,"GENERAL"}</definedName>
    <definedName name="_____p8" localSheetId="2" hidden="1">{"TAB1",#N/A,TRUE,"GENERAL";"TAB2",#N/A,TRUE,"GENERAL";"TAB3",#N/A,TRUE,"GENERAL";"TAB4",#N/A,TRUE,"GENERAL";"TAB5",#N/A,TRUE,"GENERAL"}</definedName>
    <definedName name="_____p8" localSheetId="3" hidden="1">{"TAB1",#N/A,TRUE,"GENERAL";"TAB2",#N/A,TRUE,"GENERAL";"TAB3",#N/A,TRUE,"GENERAL";"TAB4",#N/A,TRUE,"GENERAL";"TAB5",#N/A,TRUE,"GENERAL"}</definedName>
    <definedName name="_____p8" hidden="1">{"TAB1",#N/A,TRUE,"GENERAL";"TAB2",#N/A,TRUE,"GENERAL";"TAB3",#N/A,TRUE,"GENERAL";"TAB4",#N/A,TRUE,"GENERAL";"TAB5",#N/A,TRUE,"GENERAL"}</definedName>
    <definedName name="_____r">{"TAB1",#N/A,TRUE,"GENERAL";"TAB2",#N/A,TRUE,"GENERAL";"TAB3",#N/A,TRUE,"GENERAL";"TAB4",#N/A,TRUE,"GENERAL";"TAB5",#N/A,TRUE,"GENERAL"}</definedName>
    <definedName name="_____r4r" localSheetId="4" hidden="1">{"via1",#N/A,TRUE,"general";"via2",#N/A,TRUE,"general";"via3",#N/A,TRUE,"general"}</definedName>
    <definedName name="_____r4r" localSheetId="2" hidden="1">{"via1",#N/A,TRUE,"general";"via2",#N/A,TRUE,"general";"via3",#N/A,TRUE,"general"}</definedName>
    <definedName name="_____r4r" localSheetId="3" hidden="1">{"via1",#N/A,TRUE,"general";"via2",#N/A,TRUE,"general";"via3",#N/A,TRUE,"general"}</definedName>
    <definedName name="_____r4r" hidden="1">{"via1",#N/A,TRUE,"general";"via2",#N/A,TRUE,"general";"via3",#N/A,TRUE,"general"}</definedName>
    <definedName name="_____rtu6" localSheetId="4" hidden="1">{"via1",#N/A,TRUE,"general";"via2",#N/A,TRUE,"general";"via3",#N/A,TRUE,"general"}</definedName>
    <definedName name="_____rtu6" localSheetId="2" hidden="1">{"via1",#N/A,TRUE,"general";"via2",#N/A,TRUE,"general";"via3",#N/A,TRUE,"general"}</definedName>
    <definedName name="_____rtu6" localSheetId="3" hidden="1">{"via1",#N/A,TRUE,"general";"via2",#N/A,TRUE,"general";"via3",#N/A,TRUE,"general"}</definedName>
    <definedName name="_____rtu6" hidden="1">{"via1",#N/A,TRUE,"general";"via2",#N/A,TRUE,"general";"via3",#N/A,TRUE,"general"}</definedName>
    <definedName name="_____s1" localSheetId="4" hidden="1">{"via1",#N/A,TRUE,"general";"via2",#N/A,TRUE,"general";"via3",#N/A,TRUE,"general"}</definedName>
    <definedName name="_____s1" localSheetId="2" hidden="1">{"via1",#N/A,TRUE,"general";"via2",#N/A,TRUE,"general";"via3",#N/A,TRUE,"general"}</definedName>
    <definedName name="_____s1" localSheetId="3" hidden="1">{"via1",#N/A,TRUE,"general";"via2",#N/A,TRUE,"general";"via3",#N/A,TRUE,"general"}</definedName>
    <definedName name="_____s1" hidden="1">{"via1",#N/A,TRUE,"general";"via2",#N/A,TRUE,"general";"via3",#N/A,TRUE,"general"}</definedName>
    <definedName name="_____s2" localSheetId="4" hidden="1">{"TAB1",#N/A,TRUE,"GENERAL";"TAB2",#N/A,TRUE,"GENERAL";"TAB3",#N/A,TRUE,"GENERAL";"TAB4",#N/A,TRUE,"GENERAL";"TAB5",#N/A,TRUE,"GENERAL"}</definedName>
    <definedName name="_____s2" localSheetId="2" hidden="1">{"TAB1",#N/A,TRUE,"GENERAL";"TAB2",#N/A,TRUE,"GENERAL";"TAB3",#N/A,TRUE,"GENERAL";"TAB4",#N/A,TRUE,"GENERAL";"TAB5",#N/A,TRUE,"GENERAL"}</definedName>
    <definedName name="_____s2" localSheetId="3" hidden="1">{"TAB1",#N/A,TRUE,"GENERAL";"TAB2",#N/A,TRUE,"GENERAL";"TAB3",#N/A,TRUE,"GENERAL";"TAB4",#N/A,TRUE,"GENERAL";"TAB5",#N/A,TRUE,"GENERAL"}</definedName>
    <definedName name="_____s2" hidden="1">{"TAB1",#N/A,TRUE,"GENERAL";"TAB2",#N/A,TRUE,"GENERAL";"TAB3",#N/A,TRUE,"GENERAL";"TAB4",#N/A,TRUE,"GENERAL";"TAB5",#N/A,TRUE,"GENERAL"}</definedName>
    <definedName name="_____s3" localSheetId="4" hidden="1">{"TAB1",#N/A,TRUE,"GENERAL";"TAB2",#N/A,TRUE,"GENERAL";"TAB3",#N/A,TRUE,"GENERAL";"TAB4",#N/A,TRUE,"GENERAL";"TAB5",#N/A,TRUE,"GENERAL"}</definedName>
    <definedName name="_____s3" localSheetId="2" hidden="1">{"TAB1",#N/A,TRUE,"GENERAL";"TAB2",#N/A,TRUE,"GENERAL";"TAB3",#N/A,TRUE,"GENERAL";"TAB4",#N/A,TRUE,"GENERAL";"TAB5",#N/A,TRUE,"GENERAL"}</definedName>
    <definedName name="_____s3" localSheetId="3" hidden="1">{"TAB1",#N/A,TRUE,"GENERAL";"TAB2",#N/A,TRUE,"GENERAL";"TAB3",#N/A,TRUE,"GENERAL";"TAB4",#N/A,TRUE,"GENERAL";"TAB5",#N/A,TRUE,"GENERAL"}</definedName>
    <definedName name="_____s3" hidden="1">{"TAB1",#N/A,TRUE,"GENERAL";"TAB2",#N/A,TRUE,"GENERAL";"TAB3",#N/A,TRUE,"GENERAL";"TAB4",#N/A,TRUE,"GENERAL";"TAB5",#N/A,TRUE,"GENERAL"}</definedName>
    <definedName name="_____s4" localSheetId="4" hidden="1">{"via1",#N/A,TRUE,"general";"via2",#N/A,TRUE,"general";"via3",#N/A,TRUE,"general"}</definedName>
    <definedName name="_____s4" localSheetId="2" hidden="1">{"via1",#N/A,TRUE,"general";"via2",#N/A,TRUE,"general";"via3",#N/A,TRUE,"general"}</definedName>
    <definedName name="_____s4" localSheetId="3" hidden="1">{"via1",#N/A,TRUE,"general";"via2",#N/A,TRUE,"general";"via3",#N/A,TRUE,"general"}</definedName>
    <definedName name="_____s4" hidden="1">{"via1",#N/A,TRUE,"general";"via2",#N/A,TRUE,"general";"via3",#N/A,TRUE,"general"}</definedName>
    <definedName name="_____s5" localSheetId="4" hidden="1">{"via1",#N/A,TRUE,"general";"via2",#N/A,TRUE,"general";"via3",#N/A,TRUE,"general"}</definedName>
    <definedName name="_____s5" localSheetId="2" hidden="1">{"via1",#N/A,TRUE,"general";"via2",#N/A,TRUE,"general";"via3",#N/A,TRUE,"general"}</definedName>
    <definedName name="_____s5" localSheetId="3" hidden="1">{"via1",#N/A,TRUE,"general";"via2",#N/A,TRUE,"general";"via3",#N/A,TRUE,"general"}</definedName>
    <definedName name="_____s5" hidden="1">{"via1",#N/A,TRUE,"general";"via2",#N/A,TRUE,"general";"via3",#N/A,TRUE,"general"}</definedName>
    <definedName name="_____s6" localSheetId="4" hidden="1">{"TAB1",#N/A,TRUE,"GENERAL";"TAB2",#N/A,TRUE,"GENERAL";"TAB3",#N/A,TRUE,"GENERAL";"TAB4",#N/A,TRUE,"GENERAL";"TAB5",#N/A,TRUE,"GENERAL"}</definedName>
    <definedName name="_____s6" localSheetId="2" hidden="1">{"TAB1",#N/A,TRUE,"GENERAL";"TAB2",#N/A,TRUE,"GENERAL";"TAB3",#N/A,TRUE,"GENERAL";"TAB4",#N/A,TRUE,"GENERAL";"TAB5",#N/A,TRUE,"GENERAL"}</definedName>
    <definedName name="_____s6" localSheetId="3" hidden="1">{"TAB1",#N/A,TRUE,"GENERAL";"TAB2",#N/A,TRUE,"GENERAL";"TAB3",#N/A,TRUE,"GENERAL";"TAB4",#N/A,TRUE,"GENERAL";"TAB5",#N/A,TRUE,"GENERAL"}</definedName>
    <definedName name="_____s6" hidden="1">{"TAB1",#N/A,TRUE,"GENERAL";"TAB2",#N/A,TRUE,"GENERAL";"TAB3",#N/A,TRUE,"GENERAL";"TAB4",#N/A,TRUE,"GENERAL";"TAB5",#N/A,TRUE,"GENERAL"}</definedName>
    <definedName name="_____s7" localSheetId="4" hidden="1">{"via1",#N/A,TRUE,"general";"via2",#N/A,TRUE,"general";"via3",#N/A,TRUE,"general"}</definedName>
    <definedName name="_____s7" localSheetId="2" hidden="1">{"via1",#N/A,TRUE,"general";"via2",#N/A,TRUE,"general";"via3",#N/A,TRUE,"general"}</definedName>
    <definedName name="_____s7" localSheetId="3" hidden="1">{"via1",#N/A,TRUE,"general";"via2",#N/A,TRUE,"general";"via3",#N/A,TRUE,"general"}</definedName>
    <definedName name="_____s7" hidden="1">{"via1",#N/A,TRUE,"general";"via2",#N/A,TRUE,"general";"via3",#N/A,TRUE,"general"}</definedName>
    <definedName name="_____t3" localSheetId="4" hidden="1">{"TAB1",#N/A,TRUE,"GENERAL";"TAB2",#N/A,TRUE,"GENERAL";"TAB3",#N/A,TRUE,"GENERAL";"TAB4",#N/A,TRUE,"GENERAL";"TAB5",#N/A,TRUE,"GENERAL"}</definedName>
    <definedName name="_____t3" localSheetId="2" hidden="1">{"TAB1",#N/A,TRUE,"GENERAL";"TAB2",#N/A,TRUE,"GENERAL";"TAB3",#N/A,TRUE,"GENERAL";"TAB4",#N/A,TRUE,"GENERAL";"TAB5",#N/A,TRUE,"GENERAL"}</definedName>
    <definedName name="_____t3" localSheetId="3" hidden="1">{"TAB1",#N/A,TRUE,"GENERAL";"TAB2",#N/A,TRUE,"GENERAL";"TAB3",#N/A,TRUE,"GENERAL";"TAB4",#N/A,TRUE,"GENERAL";"TAB5",#N/A,TRUE,"GENERAL"}</definedName>
    <definedName name="_____t3" hidden="1">{"TAB1",#N/A,TRUE,"GENERAL";"TAB2",#N/A,TRUE,"GENERAL";"TAB3",#N/A,TRUE,"GENERAL";"TAB4",#N/A,TRUE,"GENERAL";"TAB5",#N/A,TRUE,"GENERAL"}</definedName>
    <definedName name="_____t4" localSheetId="4" hidden="1">{"via1",#N/A,TRUE,"general";"via2",#N/A,TRUE,"general";"via3",#N/A,TRUE,"general"}</definedName>
    <definedName name="_____t4" localSheetId="2" hidden="1">{"via1",#N/A,TRUE,"general";"via2",#N/A,TRUE,"general";"via3",#N/A,TRUE,"general"}</definedName>
    <definedName name="_____t4" localSheetId="3" hidden="1">{"via1",#N/A,TRUE,"general";"via2",#N/A,TRUE,"general";"via3",#N/A,TRUE,"general"}</definedName>
    <definedName name="_____t4" hidden="1">{"via1",#N/A,TRUE,"general";"via2",#N/A,TRUE,"general";"via3",#N/A,TRUE,"general"}</definedName>
    <definedName name="_____t5" localSheetId="4" hidden="1">{"TAB1",#N/A,TRUE,"GENERAL";"TAB2",#N/A,TRUE,"GENERAL";"TAB3",#N/A,TRUE,"GENERAL";"TAB4",#N/A,TRUE,"GENERAL";"TAB5",#N/A,TRUE,"GENERAL"}</definedName>
    <definedName name="_____t5" localSheetId="2" hidden="1">{"TAB1",#N/A,TRUE,"GENERAL";"TAB2",#N/A,TRUE,"GENERAL";"TAB3",#N/A,TRUE,"GENERAL";"TAB4",#N/A,TRUE,"GENERAL";"TAB5",#N/A,TRUE,"GENERAL"}</definedName>
    <definedName name="_____t5" localSheetId="3" hidden="1">{"TAB1",#N/A,TRUE,"GENERAL";"TAB2",#N/A,TRUE,"GENERAL";"TAB3",#N/A,TRUE,"GENERAL";"TAB4",#N/A,TRUE,"GENERAL";"TAB5",#N/A,TRUE,"GENERAL"}</definedName>
    <definedName name="_____t5" hidden="1">{"TAB1",#N/A,TRUE,"GENERAL";"TAB2",#N/A,TRUE,"GENERAL";"TAB3",#N/A,TRUE,"GENERAL";"TAB4",#N/A,TRUE,"GENERAL";"TAB5",#N/A,TRUE,"GENERAL"}</definedName>
    <definedName name="_____t6" localSheetId="4" hidden="1">{"via1",#N/A,TRUE,"general";"via2",#N/A,TRUE,"general";"via3",#N/A,TRUE,"general"}</definedName>
    <definedName name="_____t6" localSheetId="2" hidden="1">{"via1",#N/A,TRUE,"general";"via2",#N/A,TRUE,"general";"via3",#N/A,TRUE,"general"}</definedName>
    <definedName name="_____t6" localSheetId="3" hidden="1">{"via1",#N/A,TRUE,"general";"via2",#N/A,TRUE,"general";"via3",#N/A,TRUE,"general"}</definedName>
    <definedName name="_____t6" hidden="1">{"via1",#N/A,TRUE,"general";"via2",#N/A,TRUE,"general";"via3",#N/A,TRUE,"general"}</definedName>
    <definedName name="_____t66" localSheetId="4" hidden="1">{"TAB1",#N/A,TRUE,"GENERAL";"TAB2",#N/A,TRUE,"GENERAL";"TAB3",#N/A,TRUE,"GENERAL";"TAB4",#N/A,TRUE,"GENERAL";"TAB5",#N/A,TRUE,"GENERAL"}</definedName>
    <definedName name="_____t66" localSheetId="2" hidden="1">{"TAB1",#N/A,TRUE,"GENERAL";"TAB2",#N/A,TRUE,"GENERAL";"TAB3",#N/A,TRUE,"GENERAL";"TAB4",#N/A,TRUE,"GENERAL";"TAB5",#N/A,TRUE,"GENERAL"}</definedName>
    <definedName name="_____t66" localSheetId="3" hidden="1">{"TAB1",#N/A,TRUE,"GENERAL";"TAB2",#N/A,TRUE,"GENERAL";"TAB3",#N/A,TRUE,"GENERAL";"TAB4",#N/A,TRUE,"GENERAL";"TAB5",#N/A,TRUE,"GENERAL"}</definedName>
    <definedName name="_____t66" hidden="1">{"TAB1",#N/A,TRUE,"GENERAL";"TAB2",#N/A,TRUE,"GENERAL";"TAB3",#N/A,TRUE,"GENERAL";"TAB4",#N/A,TRUE,"GENERAL";"TAB5",#N/A,TRUE,"GENERAL"}</definedName>
    <definedName name="_____t7" localSheetId="4" hidden="1">{"via1",#N/A,TRUE,"general";"via2",#N/A,TRUE,"general";"via3",#N/A,TRUE,"general"}</definedName>
    <definedName name="_____t7" localSheetId="2" hidden="1">{"via1",#N/A,TRUE,"general";"via2",#N/A,TRUE,"general";"via3",#N/A,TRUE,"general"}</definedName>
    <definedName name="_____t7" localSheetId="3" hidden="1">{"via1",#N/A,TRUE,"general";"via2",#N/A,TRUE,"general";"via3",#N/A,TRUE,"general"}</definedName>
    <definedName name="_____t7" hidden="1">{"via1",#N/A,TRUE,"general";"via2",#N/A,TRUE,"general";"via3",#N/A,TRUE,"general"}</definedName>
    <definedName name="_____t77" localSheetId="4" hidden="1">{"TAB1",#N/A,TRUE,"GENERAL";"TAB2",#N/A,TRUE,"GENERAL";"TAB3",#N/A,TRUE,"GENERAL";"TAB4",#N/A,TRUE,"GENERAL";"TAB5",#N/A,TRUE,"GENERAL"}</definedName>
    <definedName name="_____t77" localSheetId="2" hidden="1">{"TAB1",#N/A,TRUE,"GENERAL";"TAB2",#N/A,TRUE,"GENERAL";"TAB3",#N/A,TRUE,"GENERAL";"TAB4",#N/A,TRUE,"GENERAL";"TAB5",#N/A,TRUE,"GENERAL"}</definedName>
    <definedName name="_____t77" localSheetId="3" hidden="1">{"TAB1",#N/A,TRUE,"GENERAL";"TAB2",#N/A,TRUE,"GENERAL";"TAB3",#N/A,TRUE,"GENERAL";"TAB4",#N/A,TRUE,"GENERAL";"TAB5",#N/A,TRUE,"GENERAL"}</definedName>
    <definedName name="_____t77" hidden="1">{"TAB1",#N/A,TRUE,"GENERAL";"TAB2",#N/A,TRUE,"GENERAL";"TAB3",#N/A,TRUE,"GENERAL";"TAB4",#N/A,TRUE,"GENERAL";"TAB5",#N/A,TRUE,"GENERAL"}</definedName>
    <definedName name="_____t8" localSheetId="4" hidden="1">{"TAB1",#N/A,TRUE,"GENERAL";"TAB2",#N/A,TRUE,"GENERAL";"TAB3",#N/A,TRUE,"GENERAL";"TAB4",#N/A,TRUE,"GENERAL";"TAB5",#N/A,TRUE,"GENERAL"}</definedName>
    <definedName name="_____t8" localSheetId="2" hidden="1">{"TAB1",#N/A,TRUE,"GENERAL";"TAB2",#N/A,TRUE,"GENERAL";"TAB3",#N/A,TRUE,"GENERAL";"TAB4",#N/A,TRUE,"GENERAL";"TAB5",#N/A,TRUE,"GENERAL"}</definedName>
    <definedName name="_____t8" localSheetId="3" hidden="1">{"TAB1",#N/A,TRUE,"GENERAL";"TAB2",#N/A,TRUE,"GENERAL";"TAB3",#N/A,TRUE,"GENERAL";"TAB4",#N/A,TRUE,"GENERAL";"TAB5",#N/A,TRUE,"GENERAL"}</definedName>
    <definedName name="_____t8" hidden="1">{"TAB1",#N/A,TRUE,"GENERAL";"TAB2",#N/A,TRUE,"GENERAL";"TAB3",#N/A,TRUE,"GENERAL";"TAB4",#N/A,TRUE,"GENERAL";"TAB5",#N/A,TRUE,"GENERAL"}</definedName>
    <definedName name="_____t88" localSheetId="4" hidden="1">{"via1",#N/A,TRUE,"general";"via2",#N/A,TRUE,"general";"via3",#N/A,TRUE,"general"}</definedName>
    <definedName name="_____t88" localSheetId="2" hidden="1">{"via1",#N/A,TRUE,"general";"via2",#N/A,TRUE,"general";"via3",#N/A,TRUE,"general"}</definedName>
    <definedName name="_____t88" localSheetId="3" hidden="1">{"via1",#N/A,TRUE,"general";"via2",#N/A,TRUE,"general";"via3",#N/A,TRUE,"general"}</definedName>
    <definedName name="_____t88" hidden="1">{"via1",#N/A,TRUE,"general";"via2",#N/A,TRUE,"general";"via3",#N/A,TRUE,"general"}</definedName>
    <definedName name="_____t9" localSheetId="4" hidden="1">{"TAB1",#N/A,TRUE,"GENERAL";"TAB2",#N/A,TRUE,"GENERAL";"TAB3",#N/A,TRUE,"GENERAL";"TAB4",#N/A,TRUE,"GENERAL";"TAB5",#N/A,TRUE,"GENERAL"}</definedName>
    <definedName name="_____t9" localSheetId="2" hidden="1">{"TAB1",#N/A,TRUE,"GENERAL";"TAB2",#N/A,TRUE,"GENERAL";"TAB3",#N/A,TRUE,"GENERAL";"TAB4",#N/A,TRUE,"GENERAL";"TAB5",#N/A,TRUE,"GENERAL"}</definedName>
    <definedName name="_____t9" localSheetId="3" hidden="1">{"TAB1",#N/A,TRUE,"GENERAL";"TAB2",#N/A,TRUE,"GENERAL";"TAB3",#N/A,TRUE,"GENERAL";"TAB4",#N/A,TRUE,"GENERAL";"TAB5",#N/A,TRUE,"GENERAL"}</definedName>
    <definedName name="_____t9" hidden="1">{"TAB1",#N/A,TRUE,"GENERAL";"TAB2",#N/A,TRUE,"GENERAL";"TAB3",#N/A,TRUE,"GENERAL";"TAB4",#N/A,TRUE,"GENERAL";"TAB5",#N/A,TRUE,"GENERAL"}</definedName>
    <definedName name="_____t99" localSheetId="4" hidden="1">{"via1",#N/A,TRUE,"general";"via2",#N/A,TRUE,"general";"via3",#N/A,TRUE,"general"}</definedName>
    <definedName name="_____t99" localSheetId="2" hidden="1">{"via1",#N/A,TRUE,"general";"via2",#N/A,TRUE,"general";"via3",#N/A,TRUE,"general"}</definedName>
    <definedName name="_____t99" localSheetId="3" hidden="1">{"via1",#N/A,TRUE,"general";"via2",#N/A,TRUE,"general";"via3",#N/A,TRUE,"general"}</definedName>
    <definedName name="_____t99" hidden="1">{"via1",#N/A,TRUE,"general";"via2",#N/A,TRUE,"general";"via3",#N/A,TRUE,"general"}</definedName>
    <definedName name="_____u4" localSheetId="4" hidden="1">{"TAB1",#N/A,TRUE,"GENERAL";"TAB2",#N/A,TRUE,"GENERAL";"TAB3",#N/A,TRUE,"GENERAL";"TAB4",#N/A,TRUE,"GENERAL";"TAB5",#N/A,TRUE,"GENERAL"}</definedName>
    <definedName name="_____u4" localSheetId="2" hidden="1">{"TAB1",#N/A,TRUE,"GENERAL";"TAB2",#N/A,TRUE,"GENERAL";"TAB3",#N/A,TRUE,"GENERAL";"TAB4",#N/A,TRUE,"GENERAL";"TAB5",#N/A,TRUE,"GENERAL"}</definedName>
    <definedName name="_____u4" localSheetId="3" hidden="1">{"TAB1",#N/A,TRUE,"GENERAL";"TAB2",#N/A,TRUE,"GENERAL";"TAB3",#N/A,TRUE,"GENERAL";"TAB4",#N/A,TRUE,"GENERAL";"TAB5",#N/A,TRUE,"GENERAL"}</definedName>
    <definedName name="_____u4" hidden="1">{"TAB1",#N/A,TRUE,"GENERAL";"TAB2",#N/A,TRUE,"GENERAL";"TAB3",#N/A,TRUE,"GENERAL";"TAB4",#N/A,TRUE,"GENERAL";"TAB5",#N/A,TRUE,"GENERAL"}</definedName>
    <definedName name="_____u5" localSheetId="4" hidden="1">{"TAB1",#N/A,TRUE,"GENERAL";"TAB2",#N/A,TRUE,"GENERAL";"TAB3",#N/A,TRUE,"GENERAL";"TAB4",#N/A,TRUE,"GENERAL";"TAB5",#N/A,TRUE,"GENERAL"}</definedName>
    <definedName name="_____u5" localSheetId="2" hidden="1">{"TAB1",#N/A,TRUE,"GENERAL";"TAB2",#N/A,TRUE,"GENERAL";"TAB3",#N/A,TRUE,"GENERAL";"TAB4",#N/A,TRUE,"GENERAL";"TAB5",#N/A,TRUE,"GENERAL"}</definedName>
    <definedName name="_____u5" localSheetId="3" hidden="1">{"TAB1",#N/A,TRUE,"GENERAL";"TAB2",#N/A,TRUE,"GENERAL";"TAB3",#N/A,TRUE,"GENERAL";"TAB4",#N/A,TRUE,"GENERAL";"TAB5",#N/A,TRUE,"GENERAL"}</definedName>
    <definedName name="_____u5" hidden="1">{"TAB1",#N/A,TRUE,"GENERAL";"TAB2",#N/A,TRUE,"GENERAL";"TAB3",#N/A,TRUE,"GENERAL";"TAB4",#N/A,TRUE,"GENERAL";"TAB5",#N/A,TRUE,"GENERAL"}</definedName>
    <definedName name="_____u6" localSheetId="4" hidden="1">{"TAB1",#N/A,TRUE,"GENERAL";"TAB2",#N/A,TRUE,"GENERAL";"TAB3",#N/A,TRUE,"GENERAL";"TAB4",#N/A,TRUE,"GENERAL";"TAB5",#N/A,TRUE,"GENERAL"}</definedName>
    <definedName name="_____u6" localSheetId="2" hidden="1">{"TAB1",#N/A,TRUE,"GENERAL";"TAB2",#N/A,TRUE,"GENERAL";"TAB3",#N/A,TRUE,"GENERAL";"TAB4",#N/A,TRUE,"GENERAL";"TAB5",#N/A,TRUE,"GENERAL"}</definedName>
    <definedName name="_____u6" localSheetId="3" hidden="1">{"TAB1",#N/A,TRUE,"GENERAL";"TAB2",#N/A,TRUE,"GENERAL";"TAB3",#N/A,TRUE,"GENERAL";"TAB4",#N/A,TRUE,"GENERAL";"TAB5",#N/A,TRUE,"GENERAL"}</definedName>
    <definedName name="_____u6" hidden="1">{"TAB1",#N/A,TRUE,"GENERAL";"TAB2",#N/A,TRUE,"GENERAL";"TAB3",#N/A,TRUE,"GENERAL";"TAB4",#N/A,TRUE,"GENERAL";"TAB5",#N/A,TRUE,"GENERAL"}</definedName>
    <definedName name="_____u7" localSheetId="4" hidden="1">{"via1",#N/A,TRUE,"general";"via2",#N/A,TRUE,"general";"via3",#N/A,TRUE,"general"}</definedName>
    <definedName name="_____u7" localSheetId="2" hidden="1">{"via1",#N/A,TRUE,"general";"via2",#N/A,TRUE,"general";"via3",#N/A,TRUE,"general"}</definedName>
    <definedName name="_____u7" localSheetId="3" hidden="1">{"via1",#N/A,TRUE,"general";"via2",#N/A,TRUE,"general";"via3",#N/A,TRUE,"general"}</definedName>
    <definedName name="_____u7" hidden="1">{"via1",#N/A,TRUE,"general";"via2",#N/A,TRUE,"general";"via3",#N/A,TRUE,"general"}</definedName>
    <definedName name="_____u8" localSheetId="4" hidden="1">{"TAB1",#N/A,TRUE,"GENERAL";"TAB2",#N/A,TRUE,"GENERAL";"TAB3",#N/A,TRUE,"GENERAL";"TAB4",#N/A,TRUE,"GENERAL";"TAB5",#N/A,TRUE,"GENERAL"}</definedName>
    <definedName name="_____u8" localSheetId="2" hidden="1">{"TAB1",#N/A,TRUE,"GENERAL";"TAB2",#N/A,TRUE,"GENERAL";"TAB3",#N/A,TRUE,"GENERAL";"TAB4",#N/A,TRUE,"GENERAL";"TAB5",#N/A,TRUE,"GENERAL"}</definedName>
    <definedName name="_____u8" localSheetId="3" hidden="1">{"TAB1",#N/A,TRUE,"GENERAL";"TAB2",#N/A,TRUE,"GENERAL";"TAB3",#N/A,TRUE,"GENERAL";"TAB4",#N/A,TRUE,"GENERAL";"TAB5",#N/A,TRUE,"GENERAL"}</definedName>
    <definedName name="_____u8" hidden="1">{"TAB1",#N/A,TRUE,"GENERAL";"TAB2",#N/A,TRUE,"GENERAL";"TAB3",#N/A,TRUE,"GENERAL";"TAB4",#N/A,TRUE,"GENERAL";"TAB5",#N/A,TRUE,"GENERAL"}</definedName>
    <definedName name="_____u9" localSheetId="4" hidden="1">{"TAB1",#N/A,TRUE,"GENERAL";"TAB2",#N/A,TRUE,"GENERAL";"TAB3",#N/A,TRUE,"GENERAL";"TAB4",#N/A,TRUE,"GENERAL";"TAB5",#N/A,TRUE,"GENERAL"}</definedName>
    <definedName name="_____u9" localSheetId="2" hidden="1">{"TAB1",#N/A,TRUE,"GENERAL";"TAB2",#N/A,TRUE,"GENERAL";"TAB3",#N/A,TRUE,"GENERAL";"TAB4",#N/A,TRUE,"GENERAL";"TAB5",#N/A,TRUE,"GENERAL"}</definedName>
    <definedName name="_____u9" localSheetId="3" hidden="1">{"TAB1",#N/A,TRUE,"GENERAL";"TAB2",#N/A,TRUE,"GENERAL";"TAB3",#N/A,TRUE,"GENERAL";"TAB4",#N/A,TRUE,"GENERAL";"TAB5",#N/A,TRUE,"GENERAL"}</definedName>
    <definedName name="_____u9" hidden="1">{"TAB1",#N/A,TRUE,"GENERAL";"TAB2",#N/A,TRUE,"GENERAL";"TAB3",#N/A,TRUE,"GENERAL";"TAB4",#N/A,TRUE,"GENERAL";"TAB5",#N/A,TRUE,"GENERAL"}</definedName>
    <definedName name="_____ur7" localSheetId="4" hidden="1">{"TAB1",#N/A,TRUE,"GENERAL";"TAB2",#N/A,TRUE,"GENERAL";"TAB3",#N/A,TRUE,"GENERAL";"TAB4",#N/A,TRUE,"GENERAL";"TAB5",#N/A,TRUE,"GENERAL"}</definedName>
    <definedName name="_____ur7" localSheetId="2" hidden="1">{"TAB1",#N/A,TRUE,"GENERAL";"TAB2",#N/A,TRUE,"GENERAL";"TAB3",#N/A,TRUE,"GENERAL";"TAB4",#N/A,TRUE,"GENERAL";"TAB5",#N/A,TRUE,"GENERAL"}</definedName>
    <definedName name="_____ur7" localSheetId="3" hidden="1">{"TAB1",#N/A,TRUE,"GENERAL";"TAB2",#N/A,TRUE,"GENERAL";"TAB3",#N/A,TRUE,"GENERAL";"TAB4",#N/A,TRUE,"GENERAL";"TAB5",#N/A,TRUE,"GENERAL"}</definedName>
    <definedName name="_____ur7" hidden="1">{"TAB1",#N/A,TRUE,"GENERAL";"TAB2",#N/A,TRUE,"GENERAL";"TAB3",#N/A,TRUE,"GENERAL";"TAB4",#N/A,TRUE,"GENERAL";"TAB5",#N/A,TRUE,"GENERAL"}</definedName>
    <definedName name="_____v2" localSheetId="4" hidden="1">{"via1",#N/A,TRUE,"general";"via2",#N/A,TRUE,"general";"via3",#N/A,TRUE,"general"}</definedName>
    <definedName name="_____v2" localSheetId="2" hidden="1">{"via1",#N/A,TRUE,"general";"via2",#N/A,TRUE,"general";"via3",#N/A,TRUE,"general"}</definedName>
    <definedName name="_____v2" localSheetId="3" hidden="1">{"via1",#N/A,TRUE,"general";"via2",#N/A,TRUE,"general";"via3",#N/A,TRUE,"general"}</definedName>
    <definedName name="_____v2" hidden="1">{"via1",#N/A,TRUE,"general";"via2",#N/A,TRUE,"general";"via3",#N/A,TRUE,"general"}</definedName>
    <definedName name="_____v3" localSheetId="4" hidden="1">{"TAB1",#N/A,TRUE,"GENERAL";"TAB2",#N/A,TRUE,"GENERAL";"TAB3",#N/A,TRUE,"GENERAL";"TAB4",#N/A,TRUE,"GENERAL";"TAB5",#N/A,TRUE,"GENERAL"}</definedName>
    <definedName name="_____v3" localSheetId="2" hidden="1">{"TAB1",#N/A,TRUE,"GENERAL";"TAB2",#N/A,TRUE,"GENERAL";"TAB3",#N/A,TRUE,"GENERAL";"TAB4",#N/A,TRUE,"GENERAL";"TAB5",#N/A,TRUE,"GENERAL"}</definedName>
    <definedName name="_____v3" localSheetId="3" hidden="1">{"TAB1",#N/A,TRUE,"GENERAL";"TAB2",#N/A,TRUE,"GENERAL";"TAB3",#N/A,TRUE,"GENERAL";"TAB4",#N/A,TRUE,"GENERAL";"TAB5",#N/A,TRUE,"GENERAL"}</definedName>
    <definedName name="_____v3" hidden="1">{"TAB1",#N/A,TRUE,"GENERAL";"TAB2",#N/A,TRUE,"GENERAL";"TAB3",#N/A,TRUE,"GENERAL";"TAB4",#N/A,TRUE,"GENERAL";"TAB5",#N/A,TRUE,"GENERAL"}</definedName>
    <definedName name="_____v4" localSheetId="4" hidden="1">{"TAB1",#N/A,TRUE,"GENERAL";"TAB2",#N/A,TRUE,"GENERAL";"TAB3",#N/A,TRUE,"GENERAL";"TAB4",#N/A,TRUE,"GENERAL";"TAB5",#N/A,TRUE,"GENERAL"}</definedName>
    <definedName name="_____v4" localSheetId="2" hidden="1">{"TAB1",#N/A,TRUE,"GENERAL";"TAB2",#N/A,TRUE,"GENERAL";"TAB3",#N/A,TRUE,"GENERAL";"TAB4",#N/A,TRUE,"GENERAL";"TAB5",#N/A,TRUE,"GENERAL"}</definedName>
    <definedName name="_____v4" localSheetId="3" hidden="1">{"TAB1",#N/A,TRUE,"GENERAL";"TAB2",#N/A,TRUE,"GENERAL";"TAB3",#N/A,TRUE,"GENERAL";"TAB4",#N/A,TRUE,"GENERAL";"TAB5",#N/A,TRUE,"GENERAL"}</definedName>
    <definedName name="_____v4" hidden="1">{"TAB1",#N/A,TRUE,"GENERAL";"TAB2",#N/A,TRUE,"GENERAL";"TAB3",#N/A,TRUE,"GENERAL";"TAB4",#N/A,TRUE,"GENERAL";"TAB5",#N/A,TRUE,"GENERAL"}</definedName>
    <definedName name="_____v5" localSheetId="4" hidden="1">{"TAB1",#N/A,TRUE,"GENERAL";"TAB2",#N/A,TRUE,"GENERAL";"TAB3",#N/A,TRUE,"GENERAL";"TAB4",#N/A,TRUE,"GENERAL";"TAB5",#N/A,TRUE,"GENERAL"}</definedName>
    <definedName name="_____v5" localSheetId="2" hidden="1">{"TAB1",#N/A,TRUE,"GENERAL";"TAB2",#N/A,TRUE,"GENERAL";"TAB3",#N/A,TRUE,"GENERAL";"TAB4",#N/A,TRUE,"GENERAL";"TAB5",#N/A,TRUE,"GENERAL"}</definedName>
    <definedName name="_____v5" localSheetId="3" hidden="1">{"TAB1",#N/A,TRUE,"GENERAL";"TAB2",#N/A,TRUE,"GENERAL";"TAB3",#N/A,TRUE,"GENERAL";"TAB4",#N/A,TRUE,"GENERAL";"TAB5",#N/A,TRUE,"GENERAL"}</definedName>
    <definedName name="_____v5" hidden="1">{"TAB1",#N/A,TRUE,"GENERAL";"TAB2",#N/A,TRUE,"GENERAL";"TAB3",#N/A,TRUE,"GENERAL";"TAB4",#N/A,TRUE,"GENERAL";"TAB5",#N/A,TRUE,"GENERAL"}</definedName>
    <definedName name="_____v6" localSheetId="4" hidden="1">{"TAB1",#N/A,TRUE,"GENERAL";"TAB2",#N/A,TRUE,"GENERAL";"TAB3",#N/A,TRUE,"GENERAL";"TAB4",#N/A,TRUE,"GENERAL";"TAB5",#N/A,TRUE,"GENERAL"}</definedName>
    <definedName name="_____v6" localSheetId="2" hidden="1">{"TAB1",#N/A,TRUE,"GENERAL";"TAB2",#N/A,TRUE,"GENERAL";"TAB3",#N/A,TRUE,"GENERAL";"TAB4",#N/A,TRUE,"GENERAL";"TAB5",#N/A,TRUE,"GENERAL"}</definedName>
    <definedName name="_____v6" localSheetId="3" hidden="1">{"TAB1",#N/A,TRUE,"GENERAL";"TAB2",#N/A,TRUE,"GENERAL";"TAB3",#N/A,TRUE,"GENERAL";"TAB4",#N/A,TRUE,"GENERAL";"TAB5",#N/A,TRUE,"GENERAL"}</definedName>
    <definedName name="_____v6" hidden="1">{"TAB1",#N/A,TRUE,"GENERAL";"TAB2",#N/A,TRUE,"GENERAL";"TAB3",#N/A,TRUE,"GENERAL";"TAB4",#N/A,TRUE,"GENERAL";"TAB5",#N/A,TRUE,"GENERAL"}</definedName>
    <definedName name="_____v7" localSheetId="4" hidden="1">{"via1",#N/A,TRUE,"general";"via2",#N/A,TRUE,"general";"via3",#N/A,TRUE,"general"}</definedName>
    <definedName name="_____v7" localSheetId="2" hidden="1">{"via1",#N/A,TRUE,"general";"via2",#N/A,TRUE,"general";"via3",#N/A,TRUE,"general"}</definedName>
    <definedName name="_____v7" localSheetId="3" hidden="1">{"via1",#N/A,TRUE,"general";"via2",#N/A,TRUE,"general";"via3",#N/A,TRUE,"general"}</definedName>
    <definedName name="_____v7" hidden="1">{"via1",#N/A,TRUE,"general";"via2",#N/A,TRUE,"general";"via3",#N/A,TRUE,"general"}</definedName>
    <definedName name="_____v8" localSheetId="4" hidden="1">{"TAB1",#N/A,TRUE,"GENERAL";"TAB2",#N/A,TRUE,"GENERAL";"TAB3",#N/A,TRUE,"GENERAL";"TAB4",#N/A,TRUE,"GENERAL";"TAB5",#N/A,TRUE,"GENERAL"}</definedName>
    <definedName name="_____v8" localSheetId="2" hidden="1">{"TAB1",#N/A,TRUE,"GENERAL";"TAB2",#N/A,TRUE,"GENERAL";"TAB3",#N/A,TRUE,"GENERAL";"TAB4",#N/A,TRUE,"GENERAL";"TAB5",#N/A,TRUE,"GENERAL"}</definedName>
    <definedName name="_____v8" localSheetId="3" hidden="1">{"TAB1",#N/A,TRUE,"GENERAL";"TAB2",#N/A,TRUE,"GENERAL";"TAB3",#N/A,TRUE,"GENERAL";"TAB4",#N/A,TRUE,"GENERAL";"TAB5",#N/A,TRUE,"GENERAL"}</definedName>
    <definedName name="_____v8" hidden="1">{"TAB1",#N/A,TRUE,"GENERAL";"TAB2",#N/A,TRUE,"GENERAL";"TAB3",#N/A,TRUE,"GENERAL";"TAB4",#N/A,TRUE,"GENERAL";"TAB5",#N/A,TRUE,"GENERAL"}</definedName>
    <definedName name="_____v9" localSheetId="4" hidden="1">{"TAB1",#N/A,TRUE,"GENERAL";"TAB2",#N/A,TRUE,"GENERAL";"TAB3",#N/A,TRUE,"GENERAL";"TAB4",#N/A,TRUE,"GENERAL";"TAB5",#N/A,TRUE,"GENERAL"}</definedName>
    <definedName name="_____v9" localSheetId="2" hidden="1">{"TAB1",#N/A,TRUE,"GENERAL";"TAB2",#N/A,TRUE,"GENERAL";"TAB3",#N/A,TRUE,"GENERAL";"TAB4",#N/A,TRUE,"GENERAL";"TAB5",#N/A,TRUE,"GENERAL"}</definedName>
    <definedName name="_____v9" localSheetId="3" hidden="1">{"TAB1",#N/A,TRUE,"GENERAL";"TAB2",#N/A,TRUE,"GENERAL";"TAB3",#N/A,TRUE,"GENERAL";"TAB4",#N/A,TRUE,"GENERAL";"TAB5",#N/A,TRUE,"GENERAL"}</definedName>
    <definedName name="_____v9" hidden="1">{"TAB1",#N/A,TRUE,"GENERAL";"TAB2",#N/A,TRUE,"GENERAL";"TAB3",#N/A,TRUE,"GENERAL";"TAB4",#N/A,TRUE,"GENERAL";"TAB5",#N/A,TRUE,"GENERAL"}</definedName>
    <definedName name="_____vfv4" localSheetId="4" hidden="1">{"via1",#N/A,TRUE,"general";"via2",#N/A,TRUE,"general";"via3",#N/A,TRUE,"general"}</definedName>
    <definedName name="_____vfv4" localSheetId="2" hidden="1">{"via1",#N/A,TRUE,"general";"via2",#N/A,TRUE,"general";"via3",#N/A,TRUE,"general"}</definedName>
    <definedName name="_____vfv4" localSheetId="3" hidden="1">{"via1",#N/A,TRUE,"general";"via2",#N/A,TRUE,"general";"via3",#N/A,TRUE,"general"}</definedName>
    <definedName name="_____vfv4" hidden="1">{"via1",#N/A,TRUE,"general";"via2",#N/A,TRUE,"general";"via3",#N/A,TRUE,"general"}</definedName>
    <definedName name="_____x1" localSheetId="4" hidden="1">{"TAB1",#N/A,TRUE,"GENERAL";"TAB2",#N/A,TRUE,"GENERAL";"TAB3",#N/A,TRUE,"GENERAL";"TAB4",#N/A,TRUE,"GENERAL";"TAB5",#N/A,TRUE,"GENERAL"}</definedName>
    <definedName name="_____x1" localSheetId="2" hidden="1">{"TAB1",#N/A,TRUE,"GENERAL";"TAB2",#N/A,TRUE,"GENERAL";"TAB3",#N/A,TRUE,"GENERAL";"TAB4",#N/A,TRUE,"GENERAL";"TAB5",#N/A,TRUE,"GENERAL"}</definedName>
    <definedName name="_____x1" localSheetId="3" hidden="1">{"TAB1",#N/A,TRUE,"GENERAL";"TAB2",#N/A,TRUE,"GENERAL";"TAB3",#N/A,TRUE,"GENERAL";"TAB4",#N/A,TRUE,"GENERAL";"TAB5",#N/A,TRUE,"GENERAL"}</definedName>
    <definedName name="_____x1" hidden="1">{"TAB1",#N/A,TRUE,"GENERAL";"TAB2",#N/A,TRUE,"GENERAL";"TAB3",#N/A,TRUE,"GENERAL";"TAB4",#N/A,TRUE,"GENERAL";"TAB5",#N/A,TRUE,"GENERAL"}</definedName>
    <definedName name="_____x2" localSheetId="4" hidden="1">{"via1",#N/A,TRUE,"general";"via2",#N/A,TRUE,"general";"via3",#N/A,TRUE,"general"}</definedName>
    <definedName name="_____x2" localSheetId="2" hidden="1">{"via1",#N/A,TRUE,"general";"via2",#N/A,TRUE,"general";"via3",#N/A,TRUE,"general"}</definedName>
    <definedName name="_____x2" localSheetId="3" hidden="1">{"via1",#N/A,TRUE,"general";"via2",#N/A,TRUE,"general";"via3",#N/A,TRUE,"general"}</definedName>
    <definedName name="_____x2" hidden="1">{"via1",#N/A,TRUE,"general";"via2",#N/A,TRUE,"general";"via3",#N/A,TRUE,"general"}</definedName>
    <definedName name="_____x3" localSheetId="4" hidden="1">{"via1",#N/A,TRUE,"general";"via2",#N/A,TRUE,"general";"via3",#N/A,TRUE,"general"}</definedName>
    <definedName name="_____x3" localSheetId="2" hidden="1">{"via1",#N/A,TRUE,"general";"via2",#N/A,TRUE,"general";"via3",#N/A,TRUE,"general"}</definedName>
    <definedName name="_____x3" localSheetId="3" hidden="1">{"via1",#N/A,TRUE,"general";"via2",#N/A,TRUE,"general";"via3",#N/A,TRUE,"general"}</definedName>
    <definedName name="_____x3" hidden="1">{"via1",#N/A,TRUE,"general";"via2",#N/A,TRUE,"general";"via3",#N/A,TRUE,"general"}</definedName>
    <definedName name="_____x4" localSheetId="4" hidden="1">{"via1",#N/A,TRUE,"general";"via2",#N/A,TRUE,"general";"via3",#N/A,TRUE,"general"}</definedName>
    <definedName name="_____x4" localSheetId="2" hidden="1">{"via1",#N/A,TRUE,"general";"via2",#N/A,TRUE,"general";"via3",#N/A,TRUE,"general"}</definedName>
    <definedName name="_____x4" localSheetId="3" hidden="1">{"via1",#N/A,TRUE,"general";"via2",#N/A,TRUE,"general";"via3",#N/A,TRUE,"general"}</definedName>
    <definedName name="_____x4" hidden="1">{"via1",#N/A,TRUE,"general";"via2",#N/A,TRUE,"general";"via3",#N/A,TRUE,"general"}</definedName>
    <definedName name="_____x5" localSheetId="4" hidden="1">{"TAB1",#N/A,TRUE,"GENERAL";"TAB2",#N/A,TRUE,"GENERAL";"TAB3",#N/A,TRUE,"GENERAL";"TAB4",#N/A,TRUE,"GENERAL";"TAB5",#N/A,TRUE,"GENERAL"}</definedName>
    <definedName name="_____x5" localSheetId="2" hidden="1">{"TAB1",#N/A,TRUE,"GENERAL";"TAB2",#N/A,TRUE,"GENERAL";"TAB3",#N/A,TRUE,"GENERAL";"TAB4",#N/A,TRUE,"GENERAL";"TAB5",#N/A,TRUE,"GENERAL"}</definedName>
    <definedName name="_____x5" localSheetId="3" hidden="1">{"TAB1",#N/A,TRUE,"GENERAL";"TAB2",#N/A,TRUE,"GENERAL";"TAB3",#N/A,TRUE,"GENERAL";"TAB4",#N/A,TRUE,"GENERAL";"TAB5",#N/A,TRUE,"GENERAL"}</definedName>
    <definedName name="_____x5" hidden="1">{"TAB1",#N/A,TRUE,"GENERAL";"TAB2",#N/A,TRUE,"GENERAL";"TAB3",#N/A,TRUE,"GENERAL";"TAB4",#N/A,TRUE,"GENERAL";"TAB5",#N/A,TRUE,"GENERAL"}</definedName>
    <definedName name="_____x6" localSheetId="4" hidden="1">{"TAB1",#N/A,TRUE,"GENERAL";"TAB2",#N/A,TRUE,"GENERAL";"TAB3",#N/A,TRUE,"GENERAL";"TAB4",#N/A,TRUE,"GENERAL";"TAB5",#N/A,TRUE,"GENERAL"}</definedName>
    <definedName name="_____x6" localSheetId="2" hidden="1">{"TAB1",#N/A,TRUE,"GENERAL";"TAB2",#N/A,TRUE,"GENERAL";"TAB3",#N/A,TRUE,"GENERAL";"TAB4",#N/A,TRUE,"GENERAL";"TAB5",#N/A,TRUE,"GENERAL"}</definedName>
    <definedName name="_____x6" localSheetId="3" hidden="1">{"TAB1",#N/A,TRUE,"GENERAL";"TAB2",#N/A,TRUE,"GENERAL";"TAB3",#N/A,TRUE,"GENERAL";"TAB4",#N/A,TRUE,"GENERAL";"TAB5",#N/A,TRUE,"GENERAL"}</definedName>
    <definedName name="_____x6" hidden="1">{"TAB1",#N/A,TRUE,"GENERAL";"TAB2",#N/A,TRUE,"GENERAL";"TAB3",#N/A,TRUE,"GENERAL";"TAB4",#N/A,TRUE,"GENERAL";"TAB5",#N/A,TRUE,"GENERAL"}</definedName>
    <definedName name="_____x7" localSheetId="4" hidden="1">{"TAB1",#N/A,TRUE,"GENERAL";"TAB2",#N/A,TRUE,"GENERAL";"TAB3",#N/A,TRUE,"GENERAL";"TAB4",#N/A,TRUE,"GENERAL";"TAB5",#N/A,TRUE,"GENERAL"}</definedName>
    <definedName name="_____x7" localSheetId="2" hidden="1">{"TAB1",#N/A,TRUE,"GENERAL";"TAB2",#N/A,TRUE,"GENERAL";"TAB3",#N/A,TRUE,"GENERAL";"TAB4",#N/A,TRUE,"GENERAL";"TAB5",#N/A,TRUE,"GENERAL"}</definedName>
    <definedName name="_____x7" localSheetId="3" hidden="1">{"TAB1",#N/A,TRUE,"GENERAL";"TAB2",#N/A,TRUE,"GENERAL";"TAB3",#N/A,TRUE,"GENERAL";"TAB4",#N/A,TRUE,"GENERAL";"TAB5",#N/A,TRUE,"GENERAL"}</definedName>
    <definedName name="_____x7" hidden="1">{"TAB1",#N/A,TRUE,"GENERAL";"TAB2",#N/A,TRUE,"GENERAL";"TAB3",#N/A,TRUE,"GENERAL";"TAB4",#N/A,TRUE,"GENERAL";"TAB5",#N/A,TRUE,"GENERAL"}</definedName>
    <definedName name="_____x8" localSheetId="4" hidden="1">{"via1",#N/A,TRUE,"general";"via2",#N/A,TRUE,"general";"via3",#N/A,TRUE,"general"}</definedName>
    <definedName name="_____x8" localSheetId="2" hidden="1">{"via1",#N/A,TRUE,"general";"via2",#N/A,TRUE,"general";"via3",#N/A,TRUE,"general"}</definedName>
    <definedName name="_____x8" localSheetId="3" hidden="1">{"via1",#N/A,TRUE,"general";"via2",#N/A,TRUE,"general";"via3",#N/A,TRUE,"general"}</definedName>
    <definedName name="_____x8" hidden="1">{"via1",#N/A,TRUE,"general";"via2",#N/A,TRUE,"general";"via3",#N/A,TRUE,"general"}</definedName>
    <definedName name="_____x9" localSheetId="4" hidden="1">{"TAB1",#N/A,TRUE,"GENERAL";"TAB2",#N/A,TRUE,"GENERAL";"TAB3",#N/A,TRUE,"GENERAL";"TAB4",#N/A,TRUE,"GENERAL";"TAB5",#N/A,TRUE,"GENERAL"}</definedName>
    <definedName name="_____x9" localSheetId="2" hidden="1">{"TAB1",#N/A,TRUE,"GENERAL";"TAB2",#N/A,TRUE,"GENERAL";"TAB3",#N/A,TRUE,"GENERAL";"TAB4",#N/A,TRUE,"GENERAL";"TAB5",#N/A,TRUE,"GENERAL"}</definedName>
    <definedName name="_____x9" localSheetId="3" hidden="1">{"TAB1",#N/A,TRUE,"GENERAL";"TAB2",#N/A,TRUE,"GENERAL";"TAB3",#N/A,TRUE,"GENERAL";"TAB4",#N/A,TRUE,"GENERAL";"TAB5",#N/A,TRUE,"GENERAL"}</definedName>
    <definedName name="_____x9" hidden="1">{"TAB1",#N/A,TRUE,"GENERAL";"TAB2",#N/A,TRUE,"GENERAL";"TAB3",#N/A,TRUE,"GENERAL";"TAB4",#N/A,TRUE,"GENERAL";"TAB5",#N/A,TRUE,"GENERAL"}</definedName>
    <definedName name="_____y2" localSheetId="4" hidden="1">{"TAB1",#N/A,TRUE,"GENERAL";"TAB2",#N/A,TRUE,"GENERAL";"TAB3",#N/A,TRUE,"GENERAL";"TAB4",#N/A,TRUE,"GENERAL";"TAB5",#N/A,TRUE,"GENERAL"}</definedName>
    <definedName name="_____y2" localSheetId="2" hidden="1">{"TAB1",#N/A,TRUE,"GENERAL";"TAB2",#N/A,TRUE,"GENERAL";"TAB3",#N/A,TRUE,"GENERAL";"TAB4",#N/A,TRUE,"GENERAL";"TAB5",#N/A,TRUE,"GENERAL"}</definedName>
    <definedName name="_____y2" localSheetId="3" hidden="1">{"TAB1",#N/A,TRUE,"GENERAL";"TAB2",#N/A,TRUE,"GENERAL";"TAB3",#N/A,TRUE,"GENERAL";"TAB4",#N/A,TRUE,"GENERAL";"TAB5",#N/A,TRUE,"GENERAL"}</definedName>
    <definedName name="_____y2" hidden="1">{"TAB1",#N/A,TRUE,"GENERAL";"TAB2",#N/A,TRUE,"GENERAL";"TAB3",#N/A,TRUE,"GENERAL";"TAB4",#N/A,TRUE,"GENERAL";"TAB5",#N/A,TRUE,"GENERAL"}</definedName>
    <definedName name="_____y3" localSheetId="4" hidden="1">{"via1",#N/A,TRUE,"general";"via2",#N/A,TRUE,"general";"via3",#N/A,TRUE,"general"}</definedName>
    <definedName name="_____y3" localSheetId="2" hidden="1">{"via1",#N/A,TRUE,"general";"via2",#N/A,TRUE,"general";"via3",#N/A,TRUE,"general"}</definedName>
    <definedName name="_____y3" localSheetId="3" hidden="1">{"via1",#N/A,TRUE,"general";"via2",#N/A,TRUE,"general";"via3",#N/A,TRUE,"general"}</definedName>
    <definedName name="_____y3" hidden="1">{"via1",#N/A,TRUE,"general";"via2",#N/A,TRUE,"general";"via3",#N/A,TRUE,"general"}</definedName>
    <definedName name="_____y4" localSheetId="4" hidden="1">{"via1",#N/A,TRUE,"general";"via2",#N/A,TRUE,"general";"via3",#N/A,TRUE,"general"}</definedName>
    <definedName name="_____y4" localSheetId="2" hidden="1">{"via1",#N/A,TRUE,"general";"via2",#N/A,TRUE,"general";"via3",#N/A,TRUE,"general"}</definedName>
    <definedName name="_____y4" localSheetId="3" hidden="1">{"via1",#N/A,TRUE,"general";"via2",#N/A,TRUE,"general";"via3",#N/A,TRUE,"general"}</definedName>
    <definedName name="_____y4" hidden="1">{"via1",#N/A,TRUE,"general";"via2",#N/A,TRUE,"general";"via3",#N/A,TRUE,"general"}</definedName>
    <definedName name="_____y5" localSheetId="4" hidden="1">{"TAB1",#N/A,TRUE,"GENERAL";"TAB2",#N/A,TRUE,"GENERAL";"TAB3",#N/A,TRUE,"GENERAL";"TAB4",#N/A,TRUE,"GENERAL";"TAB5",#N/A,TRUE,"GENERAL"}</definedName>
    <definedName name="_____y5" localSheetId="2" hidden="1">{"TAB1",#N/A,TRUE,"GENERAL";"TAB2",#N/A,TRUE,"GENERAL";"TAB3",#N/A,TRUE,"GENERAL";"TAB4",#N/A,TRUE,"GENERAL";"TAB5",#N/A,TRUE,"GENERAL"}</definedName>
    <definedName name="_____y5" localSheetId="3" hidden="1">{"TAB1",#N/A,TRUE,"GENERAL";"TAB2",#N/A,TRUE,"GENERAL";"TAB3",#N/A,TRUE,"GENERAL";"TAB4",#N/A,TRUE,"GENERAL";"TAB5",#N/A,TRUE,"GENERAL"}</definedName>
    <definedName name="_____y5" hidden="1">{"TAB1",#N/A,TRUE,"GENERAL";"TAB2",#N/A,TRUE,"GENERAL";"TAB3",#N/A,TRUE,"GENERAL";"TAB4",#N/A,TRUE,"GENERAL";"TAB5",#N/A,TRUE,"GENERAL"}</definedName>
    <definedName name="_____y6" localSheetId="4" hidden="1">{"via1",#N/A,TRUE,"general";"via2",#N/A,TRUE,"general";"via3",#N/A,TRUE,"general"}</definedName>
    <definedName name="_____y6" localSheetId="2" hidden="1">{"via1",#N/A,TRUE,"general";"via2",#N/A,TRUE,"general";"via3",#N/A,TRUE,"general"}</definedName>
    <definedName name="_____y6" localSheetId="3" hidden="1">{"via1",#N/A,TRUE,"general";"via2",#N/A,TRUE,"general";"via3",#N/A,TRUE,"general"}</definedName>
    <definedName name="_____y6" hidden="1">{"via1",#N/A,TRUE,"general";"via2",#N/A,TRUE,"general";"via3",#N/A,TRUE,"general"}</definedName>
    <definedName name="_____y7" localSheetId="4" hidden="1">{"via1",#N/A,TRUE,"general";"via2",#N/A,TRUE,"general";"via3",#N/A,TRUE,"general"}</definedName>
    <definedName name="_____y7" localSheetId="2" hidden="1">{"via1",#N/A,TRUE,"general";"via2",#N/A,TRUE,"general";"via3",#N/A,TRUE,"general"}</definedName>
    <definedName name="_____y7" localSheetId="3" hidden="1">{"via1",#N/A,TRUE,"general";"via2",#N/A,TRUE,"general";"via3",#N/A,TRUE,"general"}</definedName>
    <definedName name="_____y7" hidden="1">{"via1",#N/A,TRUE,"general";"via2",#N/A,TRUE,"general";"via3",#N/A,TRUE,"general"}</definedName>
    <definedName name="_____y8" localSheetId="4" hidden="1">{"via1",#N/A,TRUE,"general";"via2",#N/A,TRUE,"general";"via3",#N/A,TRUE,"general"}</definedName>
    <definedName name="_____y8" localSheetId="2" hidden="1">{"via1",#N/A,TRUE,"general";"via2",#N/A,TRUE,"general";"via3",#N/A,TRUE,"general"}</definedName>
    <definedName name="_____y8" localSheetId="3" hidden="1">{"via1",#N/A,TRUE,"general";"via2",#N/A,TRUE,"general";"via3",#N/A,TRUE,"general"}</definedName>
    <definedName name="_____y8" hidden="1">{"via1",#N/A,TRUE,"general";"via2",#N/A,TRUE,"general";"via3",#N/A,TRUE,"general"}</definedName>
    <definedName name="_____y9" localSheetId="4" hidden="1">{"TAB1",#N/A,TRUE,"GENERAL";"TAB2",#N/A,TRUE,"GENERAL";"TAB3",#N/A,TRUE,"GENERAL";"TAB4",#N/A,TRUE,"GENERAL";"TAB5",#N/A,TRUE,"GENERAL"}</definedName>
    <definedName name="_____y9" localSheetId="2" hidden="1">{"TAB1",#N/A,TRUE,"GENERAL";"TAB2",#N/A,TRUE,"GENERAL";"TAB3",#N/A,TRUE,"GENERAL";"TAB4",#N/A,TRUE,"GENERAL";"TAB5",#N/A,TRUE,"GENERAL"}</definedName>
    <definedName name="_____y9" localSheetId="3" hidden="1">{"TAB1",#N/A,TRUE,"GENERAL";"TAB2",#N/A,TRUE,"GENERAL";"TAB3",#N/A,TRUE,"GENERAL";"TAB4",#N/A,TRUE,"GENERAL";"TAB5",#N/A,TRUE,"GENERAL"}</definedName>
    <definedName name="_____y9" hidden="1">{"TAB1",#N/A,TRUE,"GENERAL";"TAB2",#N/A,TRUE,"GENERAL";"TAB3",#N/A,TRUE,"GENERAL";"TAB4",#N/A,TRUE,"GENERAL";"TAB5",#N/A,TRUE,"GENERAL"}</definedName>
    <definedName name="_____z1" localSheetId="4" hidden="1">{"TAB1",#N/A,TRUE,"GENERAL";"TAB2",#N/A,TRUE,"GENERAL";"TAB3",#N/A,TRUE,"GENERAL";"TAB4",#N/A,TRUE,"GENERAL";"TAB5",#N/A,TRUE,"GENERAL"}</definedName>
    <definedName name="_____z1" localSheetId="2" hidden="1">{"TAB1",#N/A,TRUE,"GENERAL";"TAB2",#N/A,TRUE,"GENERAL";"TAB3",#N/A,TRUE,"GENERAL";"TAB4",#N/A,TRUE,"GENERAL";"TAB5",#N/A,TRUE,"GENERAL"}</definedName>
    <definedName name="_____z1" localSheetId="3" hidden="1">{"TAB1",#N/A,TRUE,"GENERAL";"TAB2",#N/A,TRUE,"GENERAL";"TAB3",#N/A,TRUE,"GENERAL";"TAB4",#N/A,TRUE,"GENERAL";"TAB5",#N/A,TRUE,"GENERAL"}</definedName>
    <definedName name="_____z1" hidden="1">{"TAB1",#N/A,TRUE,"GENERAL";"TAB2",#N/A,TRUE,"GENERAL";"TAB3",#N/A,TRUE,"GENERAL";"TAB4",#N/A,TRUE,"GENERAL";"TAB5",#N/A,TRUE,"GENERAL"}</definedName>
    <definedName name="_____z2" localSheetId="4" hidden="1">{"via1",#N/A,TRUE,"general";"via2",#N/A,TRUE,"general";"via3",#N/A,TRUE,"general"}</definedName>
    <definedName name="_____z2" localSheetId="2" hidden="1">{"via1",#N/A,TRUE,"general";"via2",#N/A,TRUE,"general";"via3",#N/A,TRUE,"general"}</definedName>
    <definedName name="_____z2" localSheetId="3" hidden="1">{"via1",#N/A,TRUE,"general";"via2",#N/A,TRUE,"general";"via3",#N/A,TRUE,"general"}</definedName>
    <definedName name="_____z2" hidden="1">{"via1",#N/A,TRUE,"general";"via2",#N/A,TRUE,"general";"via3",#N/A,TRUE,"general"}</definedName>
    <definedName name="_____z3" localSheetId="4" hidden="1">{"via1",#N/A,TRUE,"general";"via2",#N/A,TRUE,"general";"via3",#N/A,TRUE,"general"}</definedName>
    <definedName name="_____z3" localSheetId="2" hidden="1">{"via1",#N/A,TRUE,"general";"via2",#N/A,TRUE,"general";"via3",#N/A,TRUE,"general"}</definedName>
    <definedName name="_____z3" localSheetId="3" hidden="1">{"via1",#N/A,TRUE,"general";"via2",#N/A,TRUE,"general";"via3",#N/A,TRUE,"general"}</definedName>
    <definedName name="_____z3" hidden="1">{"via1",#N/A,TRUE,"general";"via2",#N/A,TRUE,"general";"via3",#N/A,TRUE,"general"}</definedName>
    <definedName name="_____z4" localSheetId="4" hidden="1">{"TAB1",#N/A,TRUE,"GENERAL";"TAB2",#N/A,TRUE,"GENERAL";"TAB3",#N/A,TRUE,"GENERAL";"TAB4",#N/A,TRUE,"GENERAL";"TAB5",#N/A,TRUE,"GENERAL"}</definedName>
    <definedName name="_____z4" localSheetId="2" hidden="1">{"TAB1",#N/A,TRUE,"GENERAL";"TAB2",#N/A,TRUE,"GENERAL";"TAB3",#N/A,TRUE,"GENERAL";"TAB4",#N/A,TRUE,"GENERAL";"TAB5",#N/A,TRUE,"GENERAL"}</definedName>
    <definedName name="_____z4" localSheetId="3" hidden="1">{"TAB1",#N/A,TRUE,"GENERAL";"TAB2",#N/A,TRUE,"GENERAL";"TAB3",#N/A,TRUE,"GENERAL";"TAB4",#N/A,TRUE,"GENERAL";"TAB5",#N/A,TRUE,"GENERAL"}</definedName>
    <definedName name="_____z4" hidden="1">{"TAB1",#N/A,TRUE,"GENERAL";"TAB2",#N/A,TRUE,"GENERAL";"TAB3",#N/A,TRUE,"GENERAL";"TAB4",#N/A,TRUE,"GENERAL";"TAB5",#N/A,TRUE,"GENERAL"}</definedName>
    <definedName name="_____z5" localSheetId="4" hidden="1">{"via1",#N/A,TRUE,"general";"via2",#N/A,TRUE,"general";"via3",#N/A,TRUE,"general"}</definedName>
    <definedName name="_____z5" localSheetId="2" hidden="1">{"via1",#N/A,TRUE,"general";"via2",#N/A,TRUE,"general";"via3",#N/A,TRUE,"general"}</definedName>
    <definedName name="_____z5" localSheetId="3" hidden="1">{"via1",#N/A,TRUE,"general";"via2",#N/A,TRUE,"general";"via3",#N/A,TRUE,"general"}</definedName>
    <definedName name="_____z5" hidden="1">{"via1",#N/A,TRUE,"general";"via2",#N/A,TRUE,"general";"via3",#N/A,TRUE,"general"}</definedName>
    <definedName name="_____z6" localSheetId="4" hidden="1">{"TAB1",#N/A,TRUE,"GENERAL";"TAB2",#N/A,TRUE,"GENERAL";"TAB3",#N/A,TRUE,"GENERAL";"TAB4",#N/A,TRUE,"GENERAL";"TAB5",#N/A,TRUE,"GENERAL"}</definedName>
    <definedName name="_____z6" localSheetId="2" hidden="1">{"TAB1",#N/A,TRUE,"GENERAL";"TAB2",#N/A,TRUE,"GENERAL";"TAB3",#N/A,TRUE,"GENERAL";"TAB4",#N/A,TRUE,"GENERAL";"TAB5",#N/A,TRUE,"GENERAL"}</definedName>
    <definedName name="_____z6" localSheetId="3" hidden="1">{"TAB1",#N/A,TRUE,"GENERAL";"TAB2",#N/A,TRUE,"GENERAL";"TAB3",#N/A,TRUE,"GENERAL";"TAB4",#N/A,TRUE,"GENERAL";"TAB5",#N/A,TRUE,"GENERAL"}</definedName>
    <definedName name="_____z6" hidden="1">{"TAB1",#N/A,TRUE,"GENERAL";"TAB2",#N/A,TRUE,"GENERAL";"TAB3",#N/A,TRUE,"GENERAL";"TAB4",#N/A,TRUE,"GENERAL";"TAB5",#N/A,TRUE,"GENERAL"}</definedName>
    <definedName name="____a1" localSheetId="4" hidden="1">{"TAB1",#N/A,TRUE,"GENERAL";"TAB2",#N/A,TRUE,"GENERAL";"TAB3",#N/A,TRUE,"GENERAL";"TAB4",#N/A,TRUE,"GENERAL";"TAB5",#N/A,TRUE,"GENERAL"}</definedName>
    <definedName name="____a1" localSheetId="2" hidden="1">{"TAB1",#N/A,TRUE,"GENERAL";"TAB2",#N/A,TRUE,"GENERAL";"TAB3",#N/A,TRUE,"GENERAL";"TAB4",#N/A,TRUE,"GENERAL";"TAB5",#N/A,TRUE,"GENERAL"}</definedName>
    <definedName name="____a1" localSheetId="3" hidden="1">{"TAB1",#N/A,TRUE,"GENERAL";"TAB2",#N/A,TRUE,"GENERAL";"TAB3",#N/A,TRUE,"GENERAL";"TAB4",#N/A,TRUE,"GENERAL";"TAB5",#N/A,TRUE,"GENERAL"}</definedName>
    <definedName name="____a1" hidden="1">{"TAB1",#N/A,TRUE,"GENERAL";"TAB2",#N/A,TRUE,"GENERAL";"TAB3",#N/A,TRUE,"GENERAL";"TAB4",#N/A,TRUE,"GENERAL";"TAB5",#N/A,TRUE,"GENERAL"}</definedName>
    <definedName name="____a3" localSheetId="4" hidden="1">{"TAB1",#N/A,TRUE,"GENERAL";"TAB2",#N/A,TRUE,"GENERAL";"TAB3",#N/A,TRUE,"GENERAL";"TAB4",#N/A,TRUE,"GENERAL";"TAB5",#N/A,TRUE,"GENERAL"}</definedName>
    <definedName name="____a3" localSheetId="2" hidden="1">{"TAB1",#N/A,TRUE,"GENERAL";"TAB2",#N/A,TRUE,"GENERAL";"TAB3",#N/A,TRUE,"GENERAL";"TAB4",#N/A,TRUE,"GENERAL";"TAB5",#N/A,TRUE,"GENERAL"}</definedName>
    <definedName name="____a3" localSheetId="3" hidden="1">{"TAB1",#N/A,TRUE,"GENERAL";"TAB2",#N/A,TRUE,"GENERAL";"TAB3",#N/A,TRUE,"GENERAL";"TAB4",#N/A,TRUE,"GENERAL";"TAB5",#N/A,TRUE,"GENERAL"}</definedName>
    <definedName name="____a3" hidden="1">{"TAB1",#N/A,TRUE,"GENERAL";"TAB2",#N/A,TRUE,"GENERAL";"TAB3",#N/A,TRUE,"GENERAL";"TAB4",#N/A,TRUE,"GENERAL";"TAB5",#N/A,TRUE,"GENERAL"}</definedName>
    <definedName name="____a4" localSheetId="4" hidden="1">{"via1",#N/A,TRUE,"general";"via2",#N/A,TRUE,"general";"via3",#N/A,TRUE,"general"}</definedName>
    <definedName name="____a4" localSheetId="2" hidden="1">{"via1",#N/A,TRUE,"general";"via2",#N/A,TRUE,"general";"via3",#N/A,TRUE,"general"}</definedName>
    <definedName name="____a4" localSheetId="3" hidden="1">{"via1",#N/A,TRUE,"general";"via2",#N/A,TRUE,"general";"via3",#N/A,TRUE,"general"}</definedName>
    <definedName name="____a4" hidden="1">{"via1",#N/A,TRUE,"general";"via2",#N/A,TRUE,"general";"via3",#N/A,TRUE,"general"}</definedName>
    <definedName name="____a5" localSheetId="4" hidden="1">{"TAB1",#N/A,TRUE,"GENERAL";"TAB2",#N/A,TRUE,"GENERAL";"TAB3",#N/A,TRUE,"GENERAL";"TAB4",#N/A,TRUE,"GENERAL";"TAB5",#N/A,TRUE,"GENERAL"}</definedName>
    <definedName name="____a5" localSheetId="2" hidden="1">{"TAB1",#N/A,TRUE,"GENERAL";"TAB2",#N/A,TRUE,"GENERAL";"TAB3",#N/A,TRUE,"GENERAL";"TAB4",#N/A,TRUE,"GENERAL";"TAB5",#N/A,TRUE,"GENERAL"}</definedName>
    <definedName name="____a5" localSheetId="3" hidden="1">{"TAB1",#N/A,TRUE,"GENERAL";"TAB2",#N/A,TRUE,"GENERAL";"TAB3",#N/A,TRUE,"GENERAL";"TAB4",#N/A,TRUE,"GENERAL";"TAB5",#N/A,TRUE,"GENERAL"}</definedName>
    <definedName name="____a5" hidden="1">{"TAB1",#N/A,TRUE,"GENERAL";"TAB2",#N/A,TRUE,"GENERAL";"TAB3",#N/A,TRUE,"GENERAL";"TAB4",#N/A,TRUE,"GENERAL";"TAB5",#N/A,TRUE,"GENERAL"}</definedName>
    <definedName name="____a6" localSheetId="4" hidden="1">{"TAB1",#N/A,TRUE,"GENERAL";"TAB2",#N/A,TRUE,"GENERAL";"TAB3",#N/A,TRUE,"GENERAL";"TAB4",#N/A,TRUE,"GENERAL";"TAB5",#N/A,TRUE,"GENERAL"}</definedName>
    <definedName name="____a6" localSheetId="2" hidden="1">{"TAB1",#N/A,TRUE,"GENERAL";"TAB2",#N/A,TRUE,"GENERAL";"TAB3",#N/A,TRUE,"GENERAL";"TAB4",#N/A,TRUE,"GENERAL";"TAB5",#N/A,TRUE,"GENERAL"}</definedName>
    <definedName name="____a6" localSheetId="3" hidden="1">{"TAB1",#N/A,TRUE,"GENERAL";"TAB2",#N/A,TRUE,"GENERAL";"TAB3",#N/A,TRUE,"GENERAL";"TAB4",#N/A,TRUE,"GENERAL";"TAB5",#N/A,TRUE,"GENERAL"}</definedName>
    <definedName name="____a6" hidden="1">{"TAB1",#N/A,TRUE,"GENERAL";"TAB2",#N/A,TRUE,"GENERAL";"TAB3",#N/A,TRUE,"GENERAL";"TAB4",#N/A,TRUE,"GENERAL";"TAB5",#N/A,TRUE,"GENERAL"}</definedName>
    <definedName name="____b2" localSheetId="4" hidden="1">{"TAB1",#N/A,TRUE,"GENERAL";"TAB2",#N/A,TRUE,"GENERAL";"TAB3",#N/A,TRUE,"GENERAL";"TAB4",#N/A,TRUE,"GENERAL";"TAB5",#N/A,TRUE,"GENERAL"}</definedName>
    <definedName name="____b2" localSheetId="2" hidden="1">{"TAB1",#N/A,TRUE,"GENERAL";"TAB2",#N/A,TRUE,"GENERAL";"TAB3",#N/A,TRUE,"GENERAL";"TAB4",#N/A,TRUE,"GENERAL";"TAB5",#N/A,TRUE,"GENERAL"}</definedName>
    <definedName name="____b2" localSheetId="3" hidden="1">{"TAB1",#N/A,TRUE,"GENERAL";"TAB2",#N/A,TRUE,"GENERAL";"TAB3",#N/A,TRUE,"GENERAL";"TAB4",#N/A,TRUE,"GENERAL";"TAB5",#N/A,TRUE,"GENERAL"}</definedName>
    <definedName name="____b2" hidden="1">{"TAB1",#N/A,TRUE,"GENERAL";"TAB2",#N/A,TRUE,"GENERAL";"TAB3",#N/A,TRUE,"GENERAL";"TAB4",#N/A,TRUE,"GENERAL";"TAB5",#N/A,TRUE,"GENERAL"}</definedName>
    <definedName name="____b3" localSheetId="4" hidden="1">{"TAB1",#N/A,TRUE,"GENERAL";"TAB2",#N/A,TRUE,"GENERAL";"TAB3",#N/A,TRUE,"GENERAL";"TAB4",#N/A,TRUE,"GENERAL";"TAB5",#N/A,TRUE,"GENERAL"}</definedName>
    <definedName name="____b3" localSheetId="2" hidden="1">{"TAB1",#N/A,TRUE,"GENERAL";"TAB2",#N/A,TRUE,"GENERAL";"TAB3",#N/A,TRUE,"GENERAL";"TAB4",#N/A,TRUE,"GENERAL";"TAB5",#N/A,TRUE,"GENERAL"}</definedName>
    <definedName name="____b3" localSheetId="3" hidden="1">{"TAB1",#N/A,TRUE,"GENERAL";"TAB2",#N/A,TRUE,"GENERAL";"TAB3",#N/A,TRUE,"GENERAL";"TAB4",#N/A,TRUE,"GENERAL";"TAB5",#N/A,TRUE,"GENERAL"}</definedName>
    <definedName name="____b3" hidden="1">{"TAB1",#N/A,TRUE,"GENERAL";"TAB2",#N/A,TRUE,"GENERAL";"TAB3",#N/A,TRUE,"GENERAL";"TAB4",#N/A,TRUE,"GENERAL";"TAB5",#N/A,TRUE,"GENERAL"}</definedName>
    <definedName name="____b4" localSheetId="4" hidden="1">{"TAB1",#N/A,TRUE,"GENERAL";"TAB2",#N/A,TRUE,"GENERAL";"TAB3",#N/A,TRUE,"GENERAL";"TAB4",#N/A,TRUE,"GENERAL";"TAB5",#N/A,TRUE,"GENERAL"}</definedName>
    <definedName name="____b4" localSheetId="2" hidden="1">{"TAB1",#N/A,TRUE,"GENERAL";"TAB2",#N/A,TRUE,"GENERAL";"TAB3",#N/A,TRUE,"GENERAL";"TAB4",#N/A,TRUE,"GENERAL";"TAB5",#N/A,TRUE,"GENERAL"}</definedName>
    <definedName name="____b4" localSheetId="3" hidden="1">{"TAB1",#N/A,TRUE,"GENERAL";"TAB2",#N/A,TRUE,"GENERAL";"TAB3",#N/A,TRUE,"GENERAL";"TAB4",#N/A,TRUE,"GENERAL";"TAB5",#N/A,TRUE,"GENERAL"}</definedName>
    <definedName name="____b4" hidden="1">{"TAB1",#N/A,TRUE,"GENERAL";"TAB2",#N/A,TRUE,"GENERAL";"TAB3",#N/A,TRUE,"GENERAL";"TAB4",#N/A,TRUE,"GENERAL";"TAB5",#N/A,TRUE,"GENERAL"}</definedName>
    <definedName name="____b5" localSheetId="4" hidden="1">{"TAB1",#N/A,TRUE,"GENERAL";"TAB2",#N/A,TRUE,"GENERAL";"TAB3",#N/A,TRUE,"GENERAL";"TAB4",#N/A,TRUE,"GENERAL";"TAB5",#N/A,TRUE,"GENERAL"}</definedName>
    <definedName name="____b5" localSheetId="2" hidden="1">{"TAB1",#N/A,TRUE,"GENERAL";"TAB2",#N/A,TRUE,"GENERAL";"TAB3",#N/A,TRUE,"GENERAL";"TAB4",#N/A,TRUE,"GENERAL";"TAB5",#N/A,TRUE,"GENERAL"}</definedName>
    <definedName name="____b5" localSheetId="3" hidden="1">{"TAB1",#N/A,TRUE,"GENERAL";"TAB2",#N/A,TRUE,"GENERAL";"TAB3",#N/A,TRUE,"GENERAL";"TAB4",#N/A,TRUE,"GENERAL";"TAB5",#N/A,TRUE,"GENERAL"}</definedName>
    <definedName name="____b5" hidden="1">{"TAB1",#N/A,TRUE,"GENERAL";"TAB2",#N/A,TRUE,"GENERAL";"TAB3",#N/A,TRUE,"GENERAL";"TAB4",#N/A,TRUE,"GENERAL";"TAB5",#N/A,TRUE,"GENERAL"}</definedName>
    <definedName name="____b6" localSheetId="4" hidden="1">{"TAB1",#N/A,TRUE,"GENERAL";"TAB2",#N/A,TRUE,"GENERAL";"TAB3",#N/A,TRUE,"GENERAL";"TAB4",#N/A,TRUE,"GENERAL";"TAB5",#N/A,TRUE,"GENERAL"}</definedName>
    <definedName name="____b6" localSheetId="2" hidden="1">{"TAB1",#N/A,TRUE,"GENERAL";"TAB2",#N/A,TRUE,"GENERAL";"TAB3",#N/A,TRUE,"GENERAL";"TAB4",#N/A,TRUE,"GENERAL";"TAB5",#N/A,TRUE,"GENERAL"}</definedName>
    <definedName name="____b6" localSheetId="3" hidden="1">{"TAB1",#N/A,TRUE,"GENERAL";"TAB2",#N/A,TRUE,"GENERAL";"TAB3",#N/A,TRUE,"GENERAL";"TAB4",#N/A,TRUE,"GENERAL";"TAB5",#N/A,TRUE,"GENERAL"}</definedName>
    <definedName name="____b6" hidden="1">{"TAB1",#N/A,TRUE,"GENERAL";"TAB2",#N/A,TRUE,"GENERAL";"TAB3",#N/A,TRUE,"GENERAL";"TAB4",#N/A,TRUE,"GENERAL";"TAB5",#N/A,TRUE,"GENERAL"}</definedName>
    <definedName name="____b7" localSheetId="4" hidden="1">{"via1",#N/A,TRUE,"general";"via2",#N/A,TRUE,"general";"via3",#N/A,TRUE,"general"}</definedName>
    <definedName name="____b7" localSheetId="2" hidden="1">{"via1",#N/A,TRUE,"general";"via2",#N/A,TRUE,"general";"via3",#N/A,TRUE,"general"}</definedName>
    <definedName name="____b7" localSheetId="3" hidden="1">{"via1",#N/A,TRUE,"general";"via2",#N/A,TRUE,"general";"via3",#N/A,TRUE,"general"}</definedName>
    <definedName name="____b7" hidden="1">{"via1",#N/A,TRUE,"general";"via2",#N/A,TRUE,"general";"via3",#N/A,TRUE,"general"}</definedName>
    <definedName name="____b8" localSheetId="4" hidden="1">{"via1",#N/A,TRUE,"general";"via2",#N/A,TRUE,"general";"via3",#N/A,TRUE,"general"}</definedName>
    <definedName name="____b8" localSheetId="2" hidden="1">{"via1",#N/A,TRUE,"general";"via2",#N/A,TRUE,"general";"via3",#N/A,TRUE,"general"}</definedName>
    <definedName name="____b8" localSheetId="3" hidden="1">{"via1",#N/A,TRUE,"general";"via2",#N/A,TRUE,"general";"via3",#N/A,TRUE,"general"}</definedName>
    <definedName name="____b8" hidden="1">{"via1",#N/A,TRUE,"general";"via2",#N/A,TRUE,"general";"via3",#N/A,TRUE,"general"}</definedName>
    <definedName name="____bb9" localSheetId="4" hidden="1">{"TAB1",#N/A,TRUE,"GENERAL";"TAB2",#N/A,TRUE,"GENERAL";"TAB3",#N/A,TRUE,"GENERAL";"TAB4",#N/A,TRUE,"GENERAL";"TAB5",#N/A,TRUE,"GENERAL"}</definedName>
    <definedName name="____bb9" localSheetId="2" hidden="1">{"TAB1",#N/A,TRUE,"GENERAL";"TAB2",#N/A,TRUE,"GENERAL";"TAB3",#N/A,TRUE,"GENERAL";"TAB4",#N/A,TRUE,"GENERAL";"TAB5",#N/A,TRUE,"GENERAL"}</definedName>
    <definedName name="____bb9" localSheetId="3" hidden="1">{"TAB1",#N/A,TRUE,"GENERAL";"TAB2",#N/A,TRUE,"GENERAL";"TAB3",#N/A,TRUE,"GENERAL";"TAB4",#N/A,TRUE,"GENERAL";"TAB5",#N/A,TRUE,"GENERAL"}</definedName>
    <definedName name="____bb9" hidden="1">{"TAB1",#N/A,TRUE,"GENERAL";"TAB2",#N/A,TRUE,"GENERAL";"TAB3",#N/A,TRUE,"GENERAL";"TAB4",#N/A,TRUE,"GENERAL";"TAB5",#N/A,TRUE,"GENERAL"}</definedName>
    <definedName name="____bgb5" localSheetId="4" hidden="1">{"TAB1",#N/A,TRUE,"GENERAL";"TAB2",#N/A,TRUE,"GENERAL";"TAB3",#N/A,TRUE,"GENERAL";"TAB4",#N/A,TRUE,"GENERAL";"TAB5",#N/A,TRUE,"GENERAL"}</definedName>
    <definedName name="____bgb5" localSheetId="2" hidden="1">{"TAB1",#N/A,TRUE,"GENERAL";"TAB2",#N/A,TRUE,"GENERAL";"TAB3",#N/A,TRUE,"GENERAL";"TAB4",#N/A,TRUE,"GENERAL";"TAB5",#N/A,TRUE,"GENERAL"}</definedName>
    <definedName name="____bgb5" localSheetId="3" hidden="1">{"TAB1",#N/A,TRUE,"GENERAL";"TAB2",#N/A,TRUE,"GENERAL";"TAB3",#N/A,TRUE,"GENERAL";"TAB4",#N/A,TRUE,"GENERAL";"TAB5",#N/A,TRUE,"GENERAL"}</definedName>
    <definedName name="____bgb5" hidden="1">{"TAB1",#N/A,TRUE,"GENERAL";"TAB2",#N/A,TRUE,"GENERAL";"TAB3",#N/A,TRUE,"GENERAL";"TAB4",#N/A,TRUE,"GENERAL";"TAB5",#N/A,TRUE,"GENERAL"}</definedName>
    <definedName name="____g2" localSheetId="4" hidden="1">{"TAB1",#N/A,TRUE,"GENERAL";"TAB2",#N/A,TRUE,"GENERAL";"TAB3",#N/A,TRUE,"GENERAL";"TAB4",#N/A,TRUE,"GENERAL";"TAB5",#N/A,TRUE,"GENERAL"}</definedName>
    <definedName name="____g2" localSheetId="2" hidden="1">{"TAB1",#N/A,TRUE,"GENERAL";"TAB2",#N/A,TRUE,"GENERAL";"TAB3",#N/A,TRUE,"GENERAL";"TAB4",#N/A,TRUE,"GENERAL";"TAB5",#N/A,TRUE,"GENERAL"}</definedName>
    <definedName name="____g2" localSheetId="3" hidden="1">{"TAB1",#N/A,TRUE,"GENERAL";"TAB2",#N/A,TRUE,"GENERAL";"TAB3",#N/A,TRUE,"GENERAL";"TAB4",#N/A,TRUE,"GENERAL";"TAB5",#N/A,TRUE,"GENERAL"}</definedName>
    <definedName name="____g2" hidden="1">{"TAB1",#N/A,TRUE,"GENERAL";"TAB2",#N/A,TRUE,"GENERAL";"TAB3",#N/A,TRUE,"GENERAL";"TAB4",#N/A,TRUE,"GENERAL";"TAB5",#N/A,TRUE,"GENERAL"}</definedName>
    <definedName name="____g3" localSheetId="4" hidden="1">{"via1",#N/A,TRUE,"general";"via2",#N/A,TRUE,"general";"via3",#N/A,TRUE,"general"}</definedName>
    <definedName name="____g3" localSheetId="2" hidden="1">{"via1",#N/A,TRUE,"general";"via2",#N/A,TRUE,"general";"via3",#N/A,TRUE,"general"}</definedName>
    <definedName name="____g3" localSheetId="3" hidden="1">{"via1",#N/A,TRUE,"general";"via2",#N/A,TRUE,"general";"via3",#N/A,TRUE,"general"}</definedName>
    <definedName name="____g3" hidden="1">{"via1",#N/A,TRUE,"general";"via2",#N/A,TRUE,"general";"via3",#N/A,TRUE,"general"}</definedName>
    <definedName name="____g4" localSheetId="4" hidden="1">{"via1",#N/A,TRUE,"general";"via2",#N/A,TRUE,"general";"via3",#N/A,TRUE,"general"}</definedName>
    <definedName name="____g4" localSheetId="2" hidden="1">{"via1",#N/A,TRUE,"general";"via2",#N/A,TRUE,"general";"via3",#N/A,TRUE,"general"}</definedName>
    <definedName name="____g4" localSheetId="3" hidden="1">{"via1",#N/A,TRUE,"general";"via2",#N/A,TRUE,"general";"via3",#N/A,TRUE,"general"}</definedName>
    <definedName name="____g4" hidden="1">{"via1",#N/A,TRUE,"general";"via2",#N/A,TRUE,"general";"via3",#N/A,TRUE,"general"}</definedName>
    <definedName name="____g5" localSheetId="4" hidden="1">{"via1",#N/A,TRUE,"general";"via2",#N/A,TRUE,"general";"via3",#N/A,TRUE,"general"}</definedName>
    <definedName name="____g5" localSheetId="2" hidden="1">{"via1",#N/A,TRUE,"general";"via2",#N/A,TRUE,"general";"via3",#N/A,TRUE,"general"}</definedName>
    <definedName name="____g5" localSheetId="3" hidden="1">{"via1",#N/A,TRUE,"general";"via2",#N/A,TRUE,"general";"via3",#N/A,TRUE,"general"}</definedName>
    <definedName name="____g5" hidden="1">{"via1",#N/A,TRUE,"general";"via2",#N/A,TRUE,"general";"via3",#N/A,TRUE,"general"}</definedName>
    <definedName name="____g6" localSheetId="4" hidden="1">{"via1",#N/A,TRUE,"general";"via2",#N/A,TRUE,"general";"via3",#N/A,TRUE,"general"}</definedName>
    <definedName name="____g6" localSheetId="2" hidden="1">{"via1",#N/A,TRUE,"general";"via2",#N/A,TRUE,"general";"via3",#N/A,TRUE,"general"}</definedName>
    <definedName name="____g6" localSheetId="3" hidden="1">{"via1",#N/A,TRUE,"general";"via2",#N/A,TRUE,"general";"via3",#N/A,TRUE,"general"}</definedName>
    <definedName name="____g6" hidden="1">{"via1",#N/A,TRUE,"general";"via2",#N/A,TRUE,"general";"via3",#N/A,TRUE,"general"}</definedName>
    <definedName name="____g7" localSheetId="4" hidden="1">{"TAB1",#N/A,TRUE,"GENERAL";"TAB2",#N/A,TRUE,"GENERAL";"TAB3",#N/A,TRUE,"GENERAL";"TAB4",#N/A,TRUE,"GENERAL";"TAB5",#N/A,TRUE,"GENERAL"}</definedName>
    <definedName name="____g7" localSheetId="2" hidden="1">{"TAB1",#N/A,TRUE,"GENERAL";"TAB2",#N/A,TRUE,"GENERAL";"TAB3",#N/A,TRUE,"GENERAL";"TAB4",#N/A,TRUE,"GENERAL";"TAB5",#N/A,TRUE,"GENERAL"}</definedName>
    <definedName name="____g7" localSheetId="3" hidden="1">{"TAB1",#N/A,TRUE,"GENERAL";"TAB2",#N/A,TRUE,"GENERAL";"TAB3",#N/A,TRUE,"GENERAL";"TAB4",#N/A,TRUE,"GENERAL";"TAB5",#N/A,TRUE,"GENERAL"}</definedName>
    <definedName name="____g7" hidden="1">{"TAB1",#N/A,TRUE,"GENERAL";"TAB2",#N/A,TRUE,"GENERAL";"TAB3",#N/A,TRUE,"GENERAL";"TAB4",#N/A,TRUE,"GENERAL";"TAB5",#N/A,TRUE,"GENERAL"}</definedName>
    <definedName name="____GR1" localSheetId="4" hidden="1">{"TAB1",#N/A,TRUE,"GENERAL";"TAB2",#N/A,TRUE,"GENERAL";"TAB3",#N/A,TRUE,"GENERAL";"TAB4",#N/A,TRUE,"GENERAL";"TAB5",#N/A,TRUE,"GENERAL"}</definedName>
    <definedName name="____GR1" localSheetId="2" hidden="1">{"TAB1",#N/A,TRUE,"GENERAL";"TAB2",#N/A,TRUE,"GENERAL";"TAB3",#N/A,TRUE,"GENERAL";"TAB4",#N/A,TRUE,"GENERAL";"TAB5",#N/A,TRUE,"GENERAL"}</definedName>
    <definedName name="____GR1" localSheetId="3" hidden="1">{"TAB1",#N/A,TRUE,"GENERAL";"TAB2",#N/A,TRUE,"GENERAL";"TAB3",#N/A,TRUE,"GENERAL";"TAB4",#N/A,TRUE,"GENERAL";"TAB5",#N/A,TRUE,"GENERAL"}</definedName>
    <definedName name="____GR1" hidden="1">{"TAB1",#N/A,TRUE,"GENERAL";"TAB2",#N/A,TRUE,"GENERAL";"TAB3",#N/A,TRUE,"GENERAL";"TAB4",#N/A,TRUE,"GENERAL";"TAB5",#N/A,TRUE,"GENERAL"}</definedName>
    <definedName name="____gtr4" localSheetId="4" hidden="1">{"via1",#N/A,TRUE,"general";"via2",#N/A,TRUE,"general";"via3",#N/A,TRUE,"general"}</definedName>
    <definedName name="____gtr4" localSheetId="2" hidden="1">{"via1",#N/A,TRUE,"general";"via2",#N/A,TRUE,"general";"via3",#N/A,TRUE,"general"}</definedName>
    <definedName name="____gtr4" localSheetId="3" hidden="1">{"via1",#N/A,TRUE,"general";"via2",#N/A,TRUE,"general";"via3",#N/A,TRUE,"general"}</definedName>
    <definedName name="____gtr4" hidden="1">{"via1",#N/A,TRUE,"general";"via2",#N/A,TRUE,"general";"via3",#N/A,TRUE,"general"}</definedName>
    <definedName name="____h2" localSheetId="4" hidden="1">{"via1",#N/A,TRUE,"general";"via2",#N/A,TRUE,"general";"via3",#N/A,TRUE,"general"}</definedName>
    <definedName name="____h2" localSheetId="2" hidden="1">{"via1",#N/A,TRUE,"general";"via2",#N/A,TRUE,"general";"via3",#N/A,TRUE,"general"}</definedName>
    <definedName name="____h2" localSheetId="3" hidden="1">{"via1",#N/A,TRUE,"general";"via2",#N/A,TRUE,"general";"via3",#N/A,TRUE,"general"}</definedName>
    <definedName name="____h2" hidden="1">{"via1",#N/A,TRUE,"general";"via2",#N/A,TRUE,"general";"via3",#N/A,TRUE,"general"}</definedName>
    <definedName name="____h3" localSheetId="4" hidden="1">{"via1",#N/A,TRUE,"general";"via2",#N/A,TRUE,"general";"via3",#N/A,TRUE,"general"}</definedName>
    <definedName name="____h3" localSheetId="2" hidden="1">{"via1",#N/A,TRUE,"general";"via2",#N/A,TRUE,"general";"via3",#N/A,TRUE,"general"}</definedName>
    <definedName name="____h3" localSheetId="3" hidden="1">{"via1",#N/A,TRUE,"general";"via2",#N/A,TRUE,"general";"via3",#N/A,TRUE,"general"}</definedName>
    <definedName name="____h3" hidden="1">{"via1",#N/A,TRUE,"general";"via2",#N/A,TRUE,"general";"via3",#N/A,TRUE,"general"}</definedName>
    <definedName name="____h4" localSheetId="4" hidden="1">{"TAB1",#N/A,TRUE,"GENERAL";"TAB2",#N/A,TRUE,"GENERAL";"TAB3",#N/A,TRUE,"GENERAL";"TAB4",#N/A,TRUE,"GENERAL";"TAB5",#N/A,TRUE,"GENERAL"}</definedName>
    <definedName name="____h4" localSheetId="2" hidden="1">{"TAB1",#N/A,TRUE,"GENERAL";"TAB2",#N/A,TRUE,"GENERAL";"TAB3",#N/A,TRUE,"GENERAL";"TAB4",#N/A,TRUE,"GENERAL";"TAB5",#N/A,TRUE,"GENERAL"}</definedName>
    <definedName name="____h4" localSheetId="3" hidden="1">{"TAB1",#N/A,TRUE,"GENERAL";"TAB2",#N/A,TRUE,"GENERAL";"TAB3",#N/A,TRUE,"GENERAL";"TAB4",#N/A,TRUE,"GENERAL";"TAB5",#N/A,TRUE,"GENERAL"}</definedName>
    <definedName name="____h4" hidden="1">{"TAB1",#N/A,TRUE,"GENERAL";"TAB2",#N/A,TRUE,"GENERAL";"TAB3",#N/A,TRUE,"GENERAL";"TAB4",#N/A,TRUE,"GENERAL";"TAB5",#N/A,TRUE,"GENERAL"}</definedName>
    <definedName name="____h5" localSheetId="4" hidden="1">{"TAB1",#N/A,TRUE,"GENERAL";"TAB2",#N/A,TRUE,"GENERAL";"TAB3",#N/A,TRUE,"GENERAL";"TAB4",#N/A,TRUE,"GENERAL";"TAB5",#N/A,TRUE,"GENERAL"}</definedName>
    <definedName name="____h5" localSheetId="2" hidden="1">{"TAB1",#N/A,TRUE,"GENERAL";"TAB2",#N/A,TRUE,"GENERAL";"TAB3",#N/A,TRUE,"GENERAL";"TAB4",#N/A,TRUE,"GENERAL";"TAB5",#N/A,TRUE,"GENERAL"}</definedName>
    <definedName name="____h5" localSheetId="3" hidden="1">{"TAB1",#N/A,TRUE,"GENERAL";"TAB2",#N/A,TRUE,"GENERAL";"TAB3",#N/A,TRUE,"GENERAL";"TAB4",#N/A,TRUE,"GENERAL";"TAB5",#N/A,TRUE,"GENERAL"}</definedName>
    <definedName name="____h5" hidden="1">{"TAB1",#N/A,TRUE,"GENERAL";"TAB2",#N/A,TRUE,"GENERAL";"TAB3",#N/A,TRUE,"GENERAL";"TAB4",#N/A,TRUE,"GENERAL";"TAB5",#N/A,TRUE,"GENERAL"}</definedName>
    <definedName name="____h6" localSheetId="4" hidden="1">{"via1",#N/A,TRUE,"general";"via2",#N/A,TRUE,"general";"via3",#N/A,TRUE,"general"}</definedName>
    <definedName name="____h6" localSheetId="2" hidden="1">{"via1",#N/A,TRUE,"general";"via2",#N/A,TRUE,"general";"via3",#N/A,TRUE,"general"}</definedName>
    <definedName name="____h6" localSheetId="3" hidden="1">{"via1",#N/A,TRUE,"general";"via2",#N/A,TRUE,"general";"via3",#N/A,TRUE,"general"}</definedName>
    <definedName name="____h6" hidden="1">{"via1",#N/A,TRUE,"general";"via2",#N/A,TRUE,"general";"via3",#N/A,TRUE,"general"}</definedName>
    <definedName name="____h7" localSheetId="4" hidden="1">{"TAB1",#N/A,TRUE,"GENERAL";"TAB2",#N/A,TRUE,"GENERAL";"TAB3",#N/A,TRUE,"GENERAL";"TAB4",#N/A,TRUE,"GENERAL";"TAB5",#N/A,TRUE,"GENERAL"}</definedName>
    <definedName name="____h7" localSheetId="2" hidden="1">{"TAB1",#N/A,TRUE,"GENERAL";"TAB2",#N/A,TRUE,"GENERAL";"TAB3",#N/A,TRUE,"GENERAL";"TAB4",#N/A,TRUE,"GENERAL";"TAB5",#N/A,TRUE,"GENERAL"}</definedName>
    <definedName name="____h7" localSheetId="3" hidden="1">{"TAB1",#N/A,TRUE,"GENERAL";"TAB2",#N/A,TRUE,"GENERAL";"TAB3",#N/A,TRUE,"GENERAL";"TAB4",#N/A,TRUE,"GENERAL";"TAB5",#N/A,TRUE,"GENERAL"}</definedName>
    <definedName name="____h7" hidden="1">{"TAB1",#N/A,TRUE,"GENERAL";"TAB2",#N/A,TRUE,"GENERAL";"TAB3",#N/A,TRUE,"GENERAL";"TAB4",#N/A,TRUE,"GENERAL";"TAB5",#N/A,TRUE,"GENERAL"}</definedName>
    <definedName name="____h8" localSheetId="4" hidden="1">{"via1",#N/A,TRUE,"general";"via2",#N/A,TRUE,"general";"via3",#N/A,TRUE,"general"}</definedName>
    <definedName name="____h8" localSheetId="2" hidden="1">{"via1",#N/A,TRUE,"general";"via2",#N/A,TRUE,"general";"via3",#N/A,TRUE,"general"}</definedName>
    <definedName name="____h8" localSheetId="3" hidden="1">{"via1",#N/A,TRUE,"general";"via2",#N/A,TRUE,"general";"via3",#N/A,TRUE,"general"}</definedName>
    <definedName name="____h8" hidden="1">{"via1",#N/A,TRUE,"general";"via2",#N/A,TRUE,"general";"via3",#N/A,TRUE,"general"}</definedName>
    <definedName name="____hfh7" localSheetId="4" hidden="1">{"via1",#N/A,TRUE,"general";"via2",#N/A,TRUE,"general";"via3",#N/A,TRUE,"general"}</definedName>
    <definedName name="____hfh7" localSheetId="2" hidden="1">{"via1",#N/A,TRUE,"general";"via2",#N/A,TRUE,"general";"via3",#N/A,TRUE,"general"}</definedName>
    <definedName name="____hfh7" localSheetId="3" hidden="1">{"via1",#N/A,TRUE,"general";"via2",#N/A,TRUE,"general";"via3",#N/A,TRUE,"general"}</definedName>
    <definedName name="____hfh7" hidden="1">{"via1",#N/A,TRUE,"general";"via2",#N/A,TRUE,"general";"via3",#N/A,TRUE,"general"}</definedName>
    <definedName name="____i4" localSheetId="4" hidden="1">{"via1",#N/A,TRUE,"general";"via2",#N/A,TRUE,"general";"via3",#N/A,TRUE,"general"}</definedName>
    <definedName name="____i4" localSheetId="2" hidden="1">{"via1",#N/A,TRUE,"general";"via2",#N/A,TRUE,"general";"via3",#N/A,TRUE,"general"}</definedName>
    <definedName name="____i4" localSheetId="3" hidden="1">{"via1",#N/A,TRUE,"general";"via2",#N/A,TRUE,"general";"via3",#N/A,TRUE,"general"}</definedName>
    <definedName name="____i4" hidden="1">{"via1",#N/A,TRUE,"general";"via2",#N/A,TRUE,"general";"via3",#N/A,TRUE,"general"}</definedName>
    <definedName name="____i5" localSheetId="4" hidden="1">{"TAB1",#N/A,TRUE,"GENERAL";"TAB2",#N/A,TRUE,"GENERAL";"TAB3",#N/A,TRUE,"GENERAL";"TAB4",#N/A,TRUE,"GENERAL";"TAB5",#N/A,TRUE,"GENERAL"}</definedName>
    <definedName name="____i5" localSheetId="2" hidden="1">{"TAB1",#N/A,TRUE,"GENERAL";"TAB2",#N/A,TRUE,"GENERAL";"TAB3",#N/A,TRUE,"GENERAL";"TAB4",#N/A,TRUE,"GENERAL";"TAB5",#N/A,TRUE,"GENERAL"}</definedName>
    <definedName name="____i5" localSheetId="3" hidden="1">{"TAB1",#N/A,TRUE,"GENERAL";"TAB2",#N/A,TRUE,"GENERAL";"TAB3",#N/A,TRUE,"GENERAL";"TAB4",#N/A,TRUE,"GENERAL";"TAB5",#N/A,TRUE,"GENERAL"}</definedName>
    <definedName name="____i5" hidden="1">{"TAB1",#N/A,TRUE,"GENERAL";"TAB2",#N/A,TRUE,"GENERAL";"TAB3",#N/A,TRUE,"GENERAL";"TAB4",#N/A,TRUE,"GENERAL";"TAB5",#N/A,TRUE,"GENERAL"}</definedName>
    <definedName name="____i6" localSheetId="4" hidden="1">{"TAB1",#N/A,TRUE,"GENERAL";"TAB2",#N/A,TRUE,"GENERAL";"TAB3",#N/A,TRUE,"GENERAL";"TAB4",#N/A,TRUE,"GENERAL";"TAB5",#N/A,TRUE,"GENERAL"}</definedName>
    <definedName name="____i6" localSheetId="2" hidden="1">{"TAB1",#N/A,TRUE,"GENERAL";"TAB2",#N/A,TRUE,"GENERAL";"TAB3",#N/A,TRUE,"GENERAL";"TAB4",#N/A,TRUE,"GENERAL";"TAB5",#N/A,TRUE,"GENERAL"}</definedName>
    <definedName name="____i6" localSheetId="3" hidden="1">{"TAB1",#N/A,TRUE,"GENERAL";"TAB2",#N/A,TRUE,"GENERAL";"TAB3",#N/A,TRUE,"GENERAL";"TAB4",#N/A,TRUE,"GENERAL";"TAB5",#N/A,TRUE,"GENERAL"}</definedName>
    <definedName name="____i6" hidden="1">{"TAB1",#N/A,TRUE,"GENERAL";"TAB2",#N/A,TRUE,"GENERAL";"TAB3",#N/A,TRUE,"GENERAL";"TAB4",#N/A,TRUE,"GENERAL";"TAB5",#N/A,TRUE,"GENERAL"}</definedName>
    <definedName name="____i7" localSheetId="4" hidden="1">{"via1",#N/A,TRUE,"general";"via2",#N/A,TRUE,"general";"via3",#N/A,TRUE,"general"}</definedName>
    <definedName name="____i7" localSheetId="2" hidden="1">{"via1",#N/A,TRUE,"general";"via2",#N/A,TRUE,"general";"via3",#N/A,TRUE,"general"}</definedName>
    <definedName name="____i7" localSheetId="3" hidden="1">{"via1",#N/A,TRUE,"general";"via2",#N/A,TRUE,"general";"via3",#N/A,TRUE,"general"}</definedName>
    <definedName name="____i7" hidden="1">{"via1",#N/A,TRUE,"general";"via2",#N/A,TRUE,"general";"via3",#N/A,TRUE,"general"}</definedName>
    <definedName name="____i77" localSheetId="4" hidden="1">{"TAB1",#N/A,TRUE,"GENERAL";"TAB2",#N/A,TRUE,"GENERAL";"TAB3",#N/A,TRUE,"GENERAL";"TAB4",#N/A,TRUE,"GENERAL";"TAB5",#N/A,TRUE,"GENERAL"}</definedName>
    <definedName name="____i77" localSheetId="2" hidden="1">{"TAB1",#N/A,TRUE,"GENERAL";"TAB2",#N/A,TRUE,"GENERAL";"TAB3",#N/A,TRUE,"GENERAL";"TAB4",#N/A,TRUE,"GENERAL";"TAB5",#N/A,TRUE,"GENERAL"}</definedName>
    <definedName name="____i77" localSheetId="3" hidden="1">{"TAB1",#N/A,TRUE,"GENERAL";"TAB2",#N/A,TRUE,"GENERAL";"TAB3",#N/A,TRUE,"GENERAL";"TAB4",#N/A,TRUE,"GENERAL";"TAB5",#N/A,TRUE,"GENERAL"}</definedName>
    <definedName name="____i77" hidden="1">{"TAB1",#N/A,TRUE,"GENERAL";"TAB2",#N/A,TRUE,"GENERAL";"TAB3",#N/A,TRUE,"GENERAL";"TAB4",#N/A,TRUE,"GENERAL";"TAB5",#N/A,TRUE,"GENERAL"}</definedName>
    <definedName name="____i8" localSheetId="4" hidden="1">{"via1",#N/A,TRUE,"general";"via2",#N/A,TRUE,"general";"via3",#N/A,TRUE,"general"}</definedName>
    <definedName name="____i8" localSheetId="2" hidden="1">{"via1",#N/A,TRUE,"general";"via2",#N/A,TRUE,"general";"via3",#N/A,TRUE,"general"}</definedName>
    <definedName name="____i8" localSheetId="3" hidden="1">{"via1",#N/A,TRUE,"general";"via2",#N/A,TRUE,"general";"via3",#N/A,TRUE,"general"}</definedName>
    <definedName name="____i8" hidden="1">{"via1",#N/A,TRUE,"general";"via2",#N/A,TRUE,"general";"via3",#N/A,TRUE,"general"}</definedName>
    <definedName name="____i9" localSheetId="4" hidden="1">{"TAB1",#N/A,TRUE,"GENERAL";"TAB2",#N/A,TRUE,"GENERAL";"TAB3",#N/A,TRUE,"GENERAL";"TAB4",#N/A,TRUE,"GENERAL";"TAB5",#N/A,TRUE,"GENERAL"}</definedName>
    <definedName name="____i9" localSheetId="2" hidden="1">{"TAB1",#N/A,TRUE,"GENERAL";"TAB2",#N/A,TRUE,"GENERAL";"TAB3",#N/A,TRUE,"GENERAL";"TAB4",#N/A,TRUE,"GENERAL";"TAB5",#N/A,TRUE,"GENERAL"}</definedName>
    <definedName name="____i9" localSheetId="3" hidden="1">{"TAB1",#N/A,TRUE,"GENERAL";"TAB2",#N/A,TRUE,"GENERAL";"TAB3",#N/A,TRUE,"GENERAL";"TAB4",#N/A,TRUE,"GENERAL";"TAB5",#N/A,TRUE,"GENERAL"}</definedName>
    <definedName name="____i9" hidden="1">{"TAB1",#N/A,TRUE,"GENERAL";"TAB2",#N/A,TRUE,"GENERAL";"TAB3",#N/A,TRUE,"GENERAL";"TAB4",#N/A,TRUE,"GENERAL";"TAB5",#N/A,TRUE,"GENERAL"}</definedName>
    <definedName name="____k3" localSheetId="4" hidden="1">{"TAB1",#N/A,TRUE,"GENERAL";"TAB2",#N/A,TRUE,"GENERAL";"TAB3",#N/A,TRUE,"GENERAL";"TAB4",#N/A,TRUE,"GENERAL";"TAB5",#N/A,TRUE,"GENERAL"}</definedName>
    <definedName name="____k3" localSheetId="2" hidden="1">{"TAB1",#N/A,TRUE,"GENERAL";"TAB2",#N/A,TRUE,"GENERAL";"TAB3",#N/A,TRUE,"GENERAL";"TAB4",#N/A,TRUE,"GENERAL";"TAB5",#N/A,TRUE,"GENERAL"}</definedName>
    <definedName name="____k3" localSheetId="3" hidden="1">{"TAB1",#N/A,TRUE,"GENERAL";"TAB2",#N/A,TRUE,"GENERAL";"TAB3",#N/A,TRUE,"GENERAL";"TAB4",#N/A,TRUE,"GENERAL";"TAB5",#N/A,TRUE,"GENERAL"}</definedName>
    <definedName name="____k3" hidden="1">{"TAB1",#N/A,TRUE,"GENERAL";"TAB2",#N/A,TRUE,"GENERAL";"TAB3",#N/A,TRUE,"GENERAL";"TAB4",#N/A,TRUE,"GENERAL";"TAB5",#N/A,TRUE,"GENERAL"}</definedName>
    <definedName name="____k4" localSheetId="4" hidden="1">{"via1",#N/A,TRUE,"general";"via2",#N/A,TRUE,"general";"via3",#N/A,TRUE,"general"}</definedName>
    <definedName name="____k4" localSheetId="2" hidden="1">{"via1",#N/A,TRUE,"general";"via2",#N/A,TRUE,"general";"via3",#N/A,TRUE,"general"}</definedName>
    <definedName name="____k4" localSheetId="3" hidden="1">{"via1",#N/A,TRUE,"general";"via2",#N/A,TRUE,"general";"via3",#N/A,TRUE,"general"}</definedName>
    <definedName name="____k4" hidden="1">{"via1",#N/A,TRUE,"general";"via2",#N/A,TRUE,"general";"via3",#N/A,TRUE,"general"}</definedName>
    <definedName name="____k5" localSheetId="4" hidden="1">{"via1",#N/A,TRUE,"general";"via2",#N/A,TRUE,"general";"via3",#N/A,TRUE,"general"}</definedName>
    <definedName name="____k5" localSheetId="2" hidden="1">{"via1",#N/A,TRUE,"general";"via2",#N/A,TRUE,"general";"via3",#N/A,TRUE,"general"}</definedName>
    <definedName name="____k5" localSheetId="3" hidden="1">{"via1",#N/A,TRUE,"general";"via2",#N/A,TRUE,"general";"via3",#N/A,TRUE,"general"}</definedName>
    <definedName name="____k5" hidden="1">{"via1",#N/A,TRUE,"general";"via2",#N/A,TRUE,"general";"via3",#N/A,TRUE,"general"}</definedName>
    <definedName name="____k6" localSheetId="4" hidden="1">{"TAB1",#N/A,TRUE,"GENERAL";"TAB2",#N/A,TRUE,"GENERAL";"TAB3",#N/A,TRUE,"GENERAL";"TAB4",#N/A,TRUE,"GENERAL";"TAB5",#N/A,TRUE,"GENERAL"}</definedName>
    <definedName name="____k6" localSheetId="2" hidden="1">{"TAB1",#N/A,TRUE,"GENERAL";"TAB2",#N/A,TRUE,"GENERAL";"TAB3",#N/A,TRUE,"GENERAL";"TAB4",#N/A,TRUE,"GENERAL";"TAB5",#N/A,TRUE,"GENERAL"}</definedName>
    <definedName name="____k6" localSheetId="3" hidden="1">{"TAB1",#N/A,TRUE,"GENERAL";"TAB2",#N/A,TRUE,"GENERAL";"TAB3",#N/A,TRUE,"GENERAL";"TAB4",#N/A,TRUE,"GENERAL";"TAB5",#N/A,TRUE,"GENERAL"}</definedName>
    <definedName name="____k6" hidden="1">{"TAB1",#N/A,TRUE,"GENERAL";"TAB2",#N/A,TRUE,"GENERAL";"TAB3",#N/A,TRUE,"GENERAL";"TAB4",#N/A,TRUE,"GENERAL";"TAB5",#N/A,TRUE,"GENERAL"}</definedName>
    <definedName name="____k7" localSheetId="4" hidden="1">{"via1",#N/A,TRUE,"general";"via2",#N/A,TRUE,"general";"via3",#N/A,TRUE,"general"}</definedName>
    <definedName name="____k7" localSheetId="2" hidden="1">{"via1",#N/A,TRUE,"general";"via2",#N/A,TRUE,"general";"via3",#N/A,TRUE,"general"}</definedName>
    <definedName name="____k7" localSheetId="3" hidden="1">{"via1",#N/A,TRUE,"general";"via2",#N/A,TRUE,"general";"via3",#N/A,TRUE,"general"}</definedName>
    <definedName name="____k7" hidden="1">{"via1",#N/A,TRUE,"general";"via2",#N/A,TRUE,"general";"via3",#N/A,TRUE,"general"}</definedName>
    <definedName name="____k8" localSheetId="4" hidden="1">{"via1",#N/A,TRUE,"general";"via2",#N/A,TRUE,"general";"via3",#N/A,TRUE,"general"}</definedName>
    <definedName name="____k8" localSheetId="2" hidden="1">{"via1",#N/A,TRUE,"general";"via2",#N/A,TRUE,"general";"via3",#N/A,TRUE,"general"}</definedName>
    <definedName name="____k8" localSheetId="3" hidden="1">{"via1",#N/A,TRUE,"general";"via2",#N/A,TRUE,"general";"via3",#N/A,TRUE,"general"}</definedName>
    <definedName name="____k8" hidden="1">{"via1",#N/A,TRUE,"general";"via2",#N/A,TRUE,"general";"via3",#N/A,TRUE,"general"}</definedName>
    <definedName name="____k9" localSheetId="4" hidden="1">{"TAB1",#N/A,TRUE,"GENERAL";"TAB2",#N/A,TRUE,"GENERAL";"TAB3",#N/A,TRUE,"GENERAL";"TAB4",#N/A,TRUE,"GENERAL";"TAB5",#N/A,TRUE,"GENERAL"}</definedName>
    <definedName name="____k9" localSheetId="2" hidden="1">{"TAB1",#N/A,TRUE,"GENERAL";"TAB2",#N/A,TRUE,"GENERAL";"TAB3",#N/A,TRUE,"GENERAL";"TAB4",#N/A,TRUE,"GENERAL";"TAB5",#N/A,TRUE,"GENERAL"}</definedName>
    <definedName name="____k9" localSheetId="3" hidden="1">{"TAB1",#N/A,TRUE,"GENERAL";"TAB2",#N/A,TRUE,"GENERAL";"TAB3",#N/A,TRUE,"GENERAL";"TAB4",#N/A,TRUE,"GENERAL";"TAB5",#N/A,TRUE,"GENERAL"}</definedName>
    <definedName name="____k9" hidden="1">{"TAB1",#N/A,TRUE,"GENERAL";"TAB2",#N/A,TRUE,"GENERAL";"TAB3",#N/A,TRUE,"GENERAL";"TAB4",#N/A,TRUE,"GENERAL";"TAB5",#N/A,TRUE,"GENERAL"}</definedName>
    <definedName name="____kjk6" localSheetId="4" hidden="1">{"TAB1",#N/A,TRUE,"GENERAL";"TAB2",#N/A,TRUE,"GENERAL";"TAB3",#N/A,TRUE,"GENERAL";"TAB4",#N/A,TRUE,"GENERAL";"TAB5",#N/A,TRUE,"GENERAL"}</definedName>
    <definedName name="____kjk6" localSheetId="2" hidden="1">{"TAB1",#N/A,TRUE,"GENERAL";"TAB2",#N/A,TRUE,"GENERAL";"TAB3",#N/A,TRUE,"GENERAL";"TAB4",#N/A,TRUE,"GENERAL";"TAB5",#N/A,TRUE,"GENERAL"}</definedName>
    <definedName name="____kjk6" localSheetId="3" hidden="1">{"TAB1",#N/A,TRUE,"GENERAL";"TAB2",#N/A,TRUE,"GENERAL";"TAB3",#N/A,TRUE,"GENERAL";"TAB4",#N/A,TRUE,"GENERAL";"TAB5",#N/A,TRUE,"GENERAL"}</definedName>
    <definedName name="____kjk6" hidden="1">{"TAB1",#N/A,TRUE,"GENERAL";"TAB2",#N/A,TRUE,"GENERAL";"TAB3",#N/A,TRUE,"GENERAL";"TAB4",#N/A,TRUE,"GENERAL";"TAB5",#N/A,TRUE,"GENERAL"}</definedName>
    <definedName name="____m3" localSheetId="4" hidden="1">{"via1",#N/A,TRUE,"general";"via2",#N/A,TRUE,"general";"via3",#N/A,TRUE,"general"}</definedName>
    <definedName name="____m3" localSheetId="2" hidden="1">{"via1",#N/A,TRUE,"general";"via2",#N/A,TRUE,"general";"via3",#N/A,TRUE,"general"}</definedName>
    <definedName name="____m3" localSheetId="3" hidden="1">{"via1",#N/A,TRUE,"general";"via2",#N/A,TRUE,"general";"via3",#N/A,TRUE,"general"}</definedName>
    <definedName name="____m3" hidden="1">{"via1",#N/A,TRUE,"general";"via2",#N/A,TRUE,"general";"via3",#N/A,TRUE,"general"}</definedName>
    <definedName name="____m4" localSheetId="4" hidden="1">{"TAB1",#N/A,TRUE,"GENERAL";"TAB2",#N/A,TRUE,"GENERAL";"TAB3",#N/A,TRUE,"GENERAL";"TAB4",#N/A,TRUE,"GENERAL";"TAB5",#N/A,TRUE,"GENERAL"}</definedName>
    <definedName name="____m4" localSheetId="2" hidden="1">{"TAB1",#N/A,TRUE,"GENERAL";"TAB2",#N/A,TRUE,"GENERAL";"TAB3",#N/A,TRUE,"GENERAL";"TAB4",#N/A,TRUE,"GENERAL";"TAB5",#N/A,TRUE,"GENERAL"}</definedName>
    <definedName name="____m4" localSheetId="3" hidden="1">{"TAB1",#N/A,TRUE,"GENERAL";"TAB2",#N/A,TRUE,"GENERAL";"TAB3",#N/A,TRUE,"GENERAL";"TAB4",#N/A,TRUE,"GENERAL";"TAB5",#N/A,TRUE,"GENERAL"}</definedName>
    <definedName name="____m4" hidden="1">{"TAB1",#N/A,TRUE,"GENERAL";"TAB2",#N/A,TRUE,"GENERAL";"TAB3",#N/A,TRUE,"GENERAL";"TAB4",#N/A,TRUE,"GENERAL";"TAB5",#N/A,TRUE,"GENERAL"}</definedName>
    <definedName name="____m5" localSheetId="4" hidden="1">{"via1",#N/A,TRUE,"general";"via2",#N/A,TRUE,"general";"via3",#N/A,TRUE,"general"}</definedName>
    <definedName name="____m5" localSheetId="2" hidden="1">{"via1",#N/A,TRUE,"general";"via2",#N/A,TRUE,"general";"via3",#N/A,TRUE,"general"}</definedName>
    <definedName name="____m5" localSheetId="3" hidden="1">{"via1",#N/A,TRUE,"general";"via2",#N/A,TRUE,"general";"via3",#N/A,TRUE,"general"}</definedName>
    <definedName name="____m5" hidden="1">{"via1",#N/A,TRUE,"general";"via2",#N/A,TRUE,"general";"via3",#N/A,TRUE,"general"}</definedName>
    <definedName name="____m6" localSheetId="4" hidden="1">{"TAB1",#N/A,TRUE,"GENERAL";"TAB2",#N/A,TRUE,"GENERAL";"TAB3",#N/A,TRUE,"GENERAL";"TAB4",#N/A,TRUE,"GENERAL";"TAB5",#N/A,TRUE,"GENERAL"}</definedName>
    <definedName name="____m6" localSheetId="2" hidden="1">{"TAB1",#N/A,TRUE,"GENERAL";"TAB2",#N/A,TRUE,"GENERAL";"TAB3",#N/A,TRUE,"GENERAL";"TAB4",#N/A,TRUE,"GENERAL";"TAB5",#N/A,TRUE,"GENERAL"}</definedName>
    <definedName name="____m6" localSheetId="3" hidden="1">{"TAB1",#N/A,TRUE,"GENERAL";"TAB2",#N/A,TRUE,"GENERAL";"TAB3",#N/A,TRUE,"GENERAL";"TAB4",#N/A,TRUE,"GENERAL";"TAB5",#N/A,TRUE,"GENERAL"}</definedName>
    <definedName name="____m6" hidden="1">{"TAB1",#N/A,TRUE,"GENERAL";"TAB2",#N/A,TRUE,"GENERAL";"TAB3",#N/A,TRUE,"GENERAL";"TAB4",#N/A,TRUE,"GENERAL";"TAB5",#N/A,TRUE,"GENERAL"}</definedName>
    <definedName name="____m7" localSheetId="4" hidden="1">{"TAB1",#N/A,TRUE,"GENERAL";"TAB2",#N/A,TRUE,"GENERAL";"TAB3",#N/A,TRUE,"GENERAL";"TAB4",#N/A,TRUE,"GENERAL";"TAB5",#N/A,TRUE,"GENERAL"}</definedName>
    <definedName name="____m7" localSheetId="2" hidden="1">{"TAB1",#N/A,TRUE,"GENERAL";"TAB2",#N/A,TRUE,"GENERAL";"TAB3",#N/A,TRUE,"GENERAL";"TAB4",#N/A,TRUE,"GENERAL";"TAB5",#N/A,TRUE,"GENERAL"}</definedName>
    <definedName name="____m7" localSheetId="3" hidden="1">{"TAB1",#N/A,TRUE,"GENERAL";"TAB2",#N/A,TRUE,"GENERAL";"TAB3",#N/A,TRUE,"GENERAL";"TAB4",#N/A,TRUE,"GENERAL";"TAB5",#N/A,TRUE,"GENERAL"}</definedName>
    <definedName name="____m7" hidden="1">{"TAB1",#N/A,TRUE,"GENERAL";"TAB2",#N/A,TRUE,"GENERAL";"TAB3",#N/A,TRUE,"GENERAL";"TAB4",#N/A,TRUE,"GENERAL";"TAB5",#N/A,TRUE,"GENERAL"}</definedName>
    <definedName name="____m8" localSheetId="4" hidden="1">{"via1",#N/A,TRUE,"general";"via2",#N/A,TRUE,"general";"via3",#N/A,TRUE,"general"}</definedName>
    <definedName name="____m8" localSheetId="2" hidden="1">{"via1",#N/A,TRUE,"general";"via2",#N/A,TRUE,"general";"via3",#N/A,TRUE,"general"}</definedName>
    <definedName name="____m8" localSheetId="3" hidden="1">{"via1",#N/A,TRUE,"general";"via2",#N/A,TRUE,"general";"via3",#N/A,TRUE,"general"}</definedName>
    <definedName name="____m8" hidden="1">{"via1",#N/A,TRUE,"general";"via2",#N/A,TRUE,"general";"via3",#N/A,TRUE,"general"}</definedName>
    <definedName name="____m9" localSheetId="4" hidden="1">{"via1",#N/A,TRUE,"general";"via2",#N/A,TRUE,"general";"via3",#N/A,TRUE,"general"}</definedName>
    <definedName name="____m9" localSheetId="2" hidden="1">{"via1",#N/A,TRUE,"general";"via2",#N/A,TRUE,"general";"via3",#N/A,TRUE,"general"}</definedName>
    <definedName name="____m9" localSheetId="3" hidden="1">{"via1",#N/A,TRUE,"general";"via2",#N/A,TRUE,"general";"via3",#N/A,TRUE,"general"}</definedName>
    <definedName name="____m9" hidden="1">{"via1",#N/A,TRUE,"general";"via2",#N/A,TRUE,"general";"via3",#N/A,TRUE,"general"}</definedName>
    <definedName name="____n3" localSheetId="4" hidden="1">{"TAB1",#N/A,TRUE,"GENERAL";"TAB2",#N/A,TRUE,"GENERAL";"TAB3",#N/A,TRUE,"GENERAL";"TAB4",#N/A,TRUE,"GENERAL";"TAB5",#N/A,TRUE,"GENERAL"}</definedName>
    <definedName name="____n3" localSheetId="2" hidden="1">{"TAB1",#N/A,TRUE,"GENERAL";"TAB2",#N/A,TRUE,"GENERAL";"TAB3",#N/A,TRUE,"GENERAL";"TAB4",#N/A,TRUE,"GENERAL";"TAB5",#N/A,TRUE,"GENERAL"}</definedName>
    <definedName name="____n3" localSheetId="3" hidden="1">{"TAB1",#N/A,TRUE,"GENERAL";"TAB2",#N/A,TRUE,"GENERAL";"TAB3",#N/A,TRUE,"GENERAL";"TAB4",#N/A,TRUE,"GENERAL";"TAB5",#N/A,TRUE,"GENERAL"}</definedName>
    <definedName name="____n3" hidden="1">{"TAB1",#N/A,TRUE,"GENERAL";"TAB2",#N/A,TRUE,"GENERAL";"TAB3",#N/A,TRUE,"GENERAL";"TAB4",#N/A,TRUE,"GENERAL";"TAB5",#N/A,TRUE,"GENERAL"}</definedName>
    <definedName name="____n4" localSheetId="4" hidden="1">{"via1",#N/A,TRUE,"general";"via2",#N/A,TRUE,"general";"via3",#N/A,TRUE,"general"}</definedName>
    <definedName name="____n4" localSheetId="2" hidden="1">{"via1",#N/A,TRUE,"general";"via2",#N/A,TRUE,"general";"via3",#N/A,TRUE,"general"}</definedName>
    <definedName name="____n4" localSheetId="3" hidden="1">{"via1",#N/A,TRUE,"general";"via2",#N/A,TRUE,"general";"via3",#N/A,TRUE,"general"}</definedName>
    <definedName name="____n4" hidden="1">{"via1",#N/A,TRUE,"general";"via2",#N/A,TRUE,"general";"via3",#N/A,TRUE,"general"}</definedName>
    <definedName name="____n5" localSheetId="4" hidden="1">{"TAB1",#N/A,TRUE,"GENERAL";"TAB2",#N/A,TRUE,"GENERAL";"TAB3",#N/A,TRUE,"GENERAL";"TAB4",#N/A,TRUE,"GENERAL";"TAB5",#N/A,TRUE,"GENERAL"}</definedName>
    <definedName name="____n5" localSheetId="2" hidden="1">{"TAB1",#N/A,TRUE,"GENERAL";"TAB2",#N/A,TRUE,"GENERAL";"TAB3",#N/A,TRUE,"GENERAL";"TAB4",#N/A,TRUE,"GENERAL";"TAB5",#N/A,TRUE,"GENERAL"}</definedName>
    <definedName name="____n5" localSheetId="3" hidden="1">{"TAB1",#N/A,TRUE,"GENERAL";"TAB2",#N/A,TRUE,"GENERAL";"TAB3",#N/A,TRUE,"GENERAL";"TAB4",#N/A,TRUE,"GENERAL";"TAB5",#N/A,TRUE,"GENERAL"}</definedName>
    <definedName name="____n5" hidden="1">{"TAB1",#N/A,TRUE,"GENERAL";"TAB2",#N/A,TRUE,"GENERAL";"TAB3",#N/A,TRUE,"GENERAL";"TAB4",#N/A,TRUE,"GENERAL";"TAB5",#N/A,TRUE,"GENERAL"}</definedName>
    <definedName name="____nyn7" localSheetId="4" hidden="1">{"via1",#N/A,TRUE,"general";"via2",#N/A,TRUE,"general";"via3",#N/A,TRUE,"general"}</definedName>
    <definedName name="____nyn7" localSheetId="2" hidden="1">{"via1",#N/A,TRUE,"general";"via2",#N/A,TRUE,"general";"via3",#N/A,TRUE,"general"}</definedName>
    <definedName name="____nyn7" localSheetId="3" hidden="1">{"via1",#N/A,TRUE,"general";"via2",#N/A,TRUE,"general";"via3",#N/A,TRUE,"general"}</definedName>
    <definedName name="____nyn7" hidden="1">{"via1",#N/A,TRUE,"general";"via2",#N/A,TRUE,"general";"via3",#N/A,TRUE,"general"}</definedName>
    <definedName name="____o4" localSheetId="4" hidden="1">{"via1",#N/A,TRUE,"general";"via2",#N/A,TRUE,"general";"via3",#N/A,TRUE,"general"}</definedName>
    <definedName name="____o4" localSheetId="2" hidden="1">{"via1",#N/A,TRUE,"general";"via2",#N/A,TRUE,"general";"via3",#N/A,TRUE,"general"}</definedName>
    <definedName name="____o4" localSheetId="3" hidden="1">{"via1",#N/A,TRUE,"general";"via2",#N/A,TRUE,"general";"via3",#N/A,TRUE,"general"}</definedName>
    <definedName name="____o4" hidden="1">{"via1",#N/A,TRUE,"general";"via2",#N/A,TRUE,"general";"via3",#N/A,TRUE,"general"}</definedName>
    <definedName name="____o5" localSheetId="4" hidden="1">{"TAB1",#N/A,TRUE,"GENERAL";"TAB2",#N/A,TRUE,"GENERAL";"TAB3",#N/A,TRUE,"GENERAL";"TAB4",#N/A,TRUE,"GENERAL";"TAB5",#N/A,TRUE,"GENERAL"}</definedName>
    <definedName name="____o5" localSheetId="2" hidden="1">{"TAB1",#N/A,TRUE,"GENERAL";"TAB2",#N/A,TRUE,"GENERAL";"TAB3",#N/A,TRUE,"GENERAL";"TAB4",#N/A,TRUE,"GENERAL";"TAB5",#N/A,TRUE,"GENERAL"}</definedName>
    <definedName name="____o5" localSheetId="3" hidden="1">{"TAB1",#N/A,TRUE,"GENERAL";"TAB2",#N/A,TRUE,"GENERAL";"TAB3",#N/A,TRUE,"GENERAL";"TAB4",#N/A,TRUE,"GENERAL";"TAB5",#N/A,TRUE,"GENERAL"}</definedName>
    <definedName name="____o5" hidden="1">{"TAB1",#N/A,TRUE,"GENERAL";"TAB2",#N/A,TRUE,"GENERAL";"TAB3",#N/A,TRUE,"GENERAL";"TAB4",#N/A,TRUE,"GENERAL";"TAB5",#N/A,TRUE,"GENERAL"}</definedName>
    <definedName name="____o6" localSheetId="4" hidden="1">{"TAB1",#N/A,TRUE,"GENERAL";"TAB2",#N/A,TRUE,"GENERAL";"TAB3",#N/A,TRUE,"GENERAL";"TAB4",#N/A,TRUE,"GENERAL";"TAB5",#N/A,TRUE,"GENERAL"}</definedName>
    <definedName name="____o6" localSheetId="2" hidden="1">{"TAB1",#N/A,TRUE,"GENERAL";"TAB2",#N/A,TRUE,"GENERAL";"TAB3",#N/A,TRUE,"GENERAL";"TAB4",#N/A,TRUE,"GENERAL";"TAB5",#N/A,TRUE,"GENERAL"}</definedName>
    <definedName name="____o6" localSheetId="3" hidden="1">{"TAB1",#N/A,TRUE,"GENERAL";"TAB2",#N/A,TRUE,"GENERAL";"TAB3",#N/A,TRUE,"GENERAL";"TAB4",#N/A,TRUE,"GENERAL";"TAB5",#N/A,TRUE,"GENERAL"}</definedName>
    <definedName name="____o6" hidden="1">{"TAB1",#N/A,TRUE,"GENERAL";"TAB2",#N/A,TRUE,"GENERAL";"TAB3",#N/A,TRUE,"GENERAL";"TAB4",#N/A,TRUE,"GENERAL";"TAB5",#N/A,TRUE,"GENERAL"}</definedName>
    <definedName name="____o7" localSheetId="4" hidden="1">{"TAB1",#N/A,TRUE,"GENERAL";"TAB2",#N/A,TRUE,"GENERAL";"TAB3",#N/A,TRUE,"GENERAL";"TAB4",#N/A,TRUE,"GENERAL";"TAB5",#N/A,TRUE,"GENERAL"}</definedName>
    <definedName name="____o7" localSheetId="2" hidden="1">{"TAB1",#N/A,TRUE,"GENERAL";"TAB2",#N/A,TRUE,"GENERAL";"TAB3",#N/A,TRUE,"GENERAL";"TAB4",#N/A,TRUE,"GENERAL";"TAB5",#N/A,TRUE,"GENERAL"}</definedName>
    <definedName name="____o7" localSheetId="3" hidden="1">{"TAB1",#N/A,TRUE,"GENERAL";"TAB2",#N/A,TRUE,"GENERAL";"TAB3",#N/A,TRUE,"GENERAL";"TAB4",#N/A,TRUE,"GENERAL";"TAB5",#N/A,TRUE,"GENERAL"}</definedName>
    <definedName name="____o7" hidden="1">{"TAB1",#N/A,TRUE,"GENERAL";"TAB2",#N/A,TRUE,"GENERAL";"TAB3",#N/A,TRUE,"GENERAL";"TAB4",#N/A,TRUE,"GENERAL";"TAB5",#N/A,TRUE,"GENERAL"}</definedName>
    <definedName name="____o8" localSheetId="4" hidden="1">{"via1",#N/A,TRUE,"general";"via2",#N/A,TRUE,"general";"via3",#N/A,TRUE,"general"}</definedName>
    <definedName name="____o8" localSheetId="2" hidden="1">{"via1",#N/A,TRUE,"general";"via2",#N/A,TRUE,"general";"via3",#N/A,TRUE,"general"}</definedName>
    <definedName name="____o8" localSheetId="3" hidden="1">{"via1",#N/A,TRUE,"general";"via2",#N/A,TRUE,"general";"via3",#N/A,TRUE,"general"}</definedName>
    <definedName name="____o8" hidden="1">{"via1",#N/A,TRUE,"general";"via2",#N/A,TRUE,"general";"via3",#N/A,TRUE,"general"}</definedName>
    <definedName name="____o9" localSheetId="4" hidden="1">{"TAB1",#N/A,TRUE,"GENERAL";"TAB2",#N/A,TRUE,"GENERAL";"TAB3",#N/A,TRUE,"GENERAL";"TAB4",#N/A,TRUE,"GENERAL";"TAB5",#N/A,TRUE,"GENERAL"}</definedName>
    <definedName name="____o9" localSheetId="2" hidden="1">{"TAB1",#N/A,TRUE,"GENERAL";"TAB2",#N/A,TRUE,"GENERAL";"TAB3",#N/A,TRUE,"GENERAL";"TAB4",#N/A,TRUE,"GENERAL";"TAB5",#N/A,TRUE,"GENERAL"}</definedName>
    <definedName name="____o9" localSheetId="3" hidden="1">{"TAB1",#N/A,TRUE,"GENERAL";"TAB2",#N/A,TRUE,"GENERAL";"TAB3",#N/A,TRUE,"GENERAL";"TAB4",#N/A,TRUE,"GENERAL";"TAB5",#N/A,TRUE,"GENERAL"}</definedName>
    <definedName name="____o9" hidden="1">{"TAB1",#N/A,TRUE,"GENERAL";"TAB2",#N/A,TRUE,"GENERAL";"TAB3",#N/A,TRUE,"GENERAL";"TAB4",#N/A,TRUE,"GENERAL";"TAB5",#N/A,TRUE,"GENERAL"}</definedName>
    <definedName name="____p6" localSheetId="4" hidden="1">{"via1",#N/A,TRUE,"general";"via2",#N/A,TRUE,"general";"via3",#N/A,TRUE,"general"}</definedName>
    <definedName name="____p6" localSheetId="2" hidden="1">{"via1",#N/A,TRUE,"general";"via2",#N/A,TRUE,"general";"via3",#N/A,TRUE,"general"}</definedName>
    <definedName name="____p6" localSheetId="3" hidden="1">{"via1",#N/A,TRUE,"general";"via2",#N/A,TRUE,"general";"via3",#N/A,TRUE,"general"}</definedName>
    <definedName name="____p6" hidden="1">{"via1",#N/A,TRUE,"general";"via2",#N/A,TRUE,"general";"via3",#N/A,TRUE,"general"}</definedName>
    <definedName name="____p7" localSheetId="4" hidden="1">{"via1",#N/A,TRUE,"general";"via2",#N/A,TRUE,"general";"via3",#N/A,TRUE,"general"}</definedName>
    <definedName name="____p7" localSheetId="2" hidden="1">{"via1",#N/A,TRUE,"general";"via2",#N/A,TRUE,"general";"via3",#N/A,TRUE,"general"}</definedName>
    <definedName name="____p7" localSheetId="3" hidden="1">{"via1",#N/A,TRUE,"general";"via2",#N/A,TRUE,"general";"via3",#N/A,TRUE,"general"}</definedName>
    <definedName name="____p7" hidden="1">{"via1",#N/A,TRUE,"general";"via2",#N/A,TRUE,"general";"via3",#N/A,TRUE,"general"}</definedName>
    <definedName name="____p8" localSheetId="4" hidden="1">{"TAB1",#N/A,TRUE,"GENERAL";"TAB2",#N/A,TRUE,"GENERAL";"TAB3",#N/A,TRUE,"GENERAL";"TAB4",#N/A,TRUE,"GENERAL";"TAB5",#N/A,TRUE,"GENERAL"}</definedName>
    <definedName name="____p8" localSheetId="2" hidden="1">{"TAB1",#N/A,TRUE,"GENERAL";"TAB2",#N/A,TRUE,"GENERAL";"TAB3",#N/A,TRUE,"GENERAL";"TAB4",#N/A,TRUE,"GENERAL";"TAB5",#N/A,TRUE,"GENERAL"}</definedName>
    <definedName name="____p8" localSheetId="3" hidden="1">{"TAB1",#N/A,TRUE,"GENERAL";"TAB2",#N/A,TRUE,"GENERAL";"TAB3",#N/A,TRUE,"GENERAL";"TAB4",#N/A,TRUE,"GENERAL";"TAB5",#N/A,TRUE,"GENERAL"}</definedName>
    <definedName name="____p8" hidden="1">{"TAB1",#N/A,TRUE,"GENERAL";"TAB2",#N/A,TRUE,"GENERAL";"TAB3",#N/A,TRUE,"GENERAL";"TAB4",#N/A,TRUE,"GENERAL";"TAB5",#N/A,TRUE,"GENERAL"}</definedName>
    <definedName name="____r">{"TAB1",#N/A,TRUE,"GENERAL";"TAB2",#N/A,TRUE,"GENERAL";"TAB3",#N/A,TRUE,"GENERAL";"TAB4",#N/A,TRUE,"GENERAL";"TAB5",#N/A,TRUE,"GENERAL"}</definedName>
    <definedName name="____r4r" localSheetId="4" hidden="1">{"via1",#N/A,TRUE,"general";"via2",#N/A,TRUE,"general";"via3",#N/A,TRUE,"general"}</definedName>
    <definedName name="____r4r" localSheetId="2" hidden="1">{"via1",#N/A,TRUE,"general";"via2",#N/A,TRUE,"general";"via3",#N/A,TRUE,"general"}</definedName>
    <definedName name="____r4r" localSheetId="3" hidden="1">{"via1",#N/A,TRUE,"general";"via2",#N/A,TRUE,"general";"via3",#N/A,TRUE,"general"}</definedName>
    <definedName name="____r4r" hidden="1">{"via1",#N/A,TRUE,"general";"via2",#N/A,TRUE,"general";"via3",#N/A,TRUE,"general"}</definedName>
    <definedName name="____rtu6" localSheetId="4" hidden="1">{"via1",#N/A,TRUE,"general";"via2",#N/A,TRUE,"general";"via3",#N/A,TRUE,"general"}</definedName>
    <definedName name="____rtu6" localSheetId="2" hidden="1">{"via1",#N/A,TRUE,"general";"via2",#N/A,TRUE,"general";"via3",#N/A,TRUE,"general"}</definedName>
    <definedName name="____rtu6" localSheetId="3" hidden="1">{"via1",#N/A,TRUE,"general";"via2",#N/A,TRUE,"general";"via3",#N/A,TRUE,"general"}</definedName>
    <definedName name="____rtu6" hidden="1">{"via1",#N/A,TRUE,"general";"via2",#N/A,TRUE,"general";"via3",#N/A,TRUE,"general"}</definedName>
    <definedName name="____s1" localSheetId="4" hidden="1">{"via1",#N/A,TRUE,"general";"via2",#N/A,TRUE,"general";"via3",#N/A,TRUE,"general"}</definedName>
    <definedName name="____s1" localSheetId="2" hidden="1">{"via1",#N/A,TRUE,"general";"via2",#N/A,TRUE,"general";"via3",#N/A,TRUE,"general"}</definedName>
    <definedName name="____s1" localSheetId="3" hidden="1">{"via1",#N/A,TRUE,"general";"via2",#N/A,TRUE,"general";"via3",#N/A,TRUE,"general"}</definedName>
    <definedName name="____s1" hidden="1">{"via1",#N/A,TRUE,"general";"via2",#N/A,TRUE,"general";"via3",#N/A,TRUE,"general"}</definedName>
    <definedName name="____s2" localSheetId="4" hidden="1">{"TAB1",#N/A,TRUE,"GENERAL";"TAB2",#N/A,TRUE,"GENERAL";"TAB3",#N/A,TRUE,"GENERAL";"TAB4",#N/A,TRUE,"GENERAL";"TAB5",#N/A,TRUE,"GENERAL"}</definedName>
    <definedName name="____s2" localSheetId="2" hidden="1">{"TAB1",#N/A,TRUE,"GENERAL";"TAB2",#N/A,TRUE,"GENERAL";"TAB3",#N/A,TRUE,"GENERAL";"TAB4",#N/A,TRUE,"GENERAL";"TAB5",#N/A,TRUE,"GENERAL"}</definedName>
    <definedName name="____s2" localSheetId="3" hidden="1">{"TAB1",#N/A,TRUE,"GENERAL";"TAB2",#N/A,TRUE,"GENERAL";"TAB3",#N/A,TRUE,"GENERAL";"TAB4",#N/A,TRUE,"GENERAL";"TAB5",#N/A,TRUE,"GENERAL"}</definedName>
    <definedName name="____s2" hidden="1">{"TAB1",#N/A,TRUE,"GENERAL";"TAB2",#N/A,TRUE,"GENERAL";"TAB3",#N/A,TRUE,"GENERAL";"TAB4",#N/A,TRUE,"GENERAL";"TAB5",#N/A,TRUE,"GENERAL"}</definedName>
    <definedName name="____s3" localSheetId="4" hidden="1">{"TAB1",#N/A,TRUE,"GENERAL";"TAB2",#N/A,TRUE,"GENERAL";"TAB3",#N/A,TRUE,"GENERAL";"TAB4",#N/A,TRUE,"GENERAL";"TAB5",#N/A,TRUE,"GENERAL"}</definedName>
    <definedName name="____s3" localSheetId="2" hidden="1">{"TAB1",#N/A,TRUE,"GENERAL";"TAB2",#N/A,TRUE,"GENERAL";"TAB3",#N/A,TRUE,"GENERAL";"TAB4",#N/A,TRUE,"GENERAL";"TAB5",#N/A,TRUE,"GENERAL"}</definedName>
    <definedName name="____s3" localSheetId="3" hidden="1">{"TAB1",#N/A,TRUE,"GENERAL";"TAB2",#N/A,TRUE,"GENERAL";"TAB3",#N/A,TRUE,"GENERAL";"TAB4",#N/A,TRUE,"GENERAL";"TAB5",#N/A,TRUE,"GENERAL"}</definedName>
    <definedName name="____s3" hidden="1">{"TAB1",#N/A,TRUE,"GENERAL";"TAB2",#N/A,TRUE,"GENERAL";"TAB3",#N/A,TRUE,"GENERAL";"TAB4",#N/A,TRUE,"GENERAL";"TAB5",#N/A,TRUE,"GENERAL"}</definedName>
    <definedName name="____s4" localSheetId="4" hidden="1">{"via1",#N/A,TRUE,"general";"via2",#N/A,TRUE,"general";"via3",#N/A,TRUE,"general"}</definedName>
    <definedName name="____s4" localSheetId="2" hidden="1">{"via1",#N/A,TRUE,"general";"via2",#N/A,TRUE,"general";"via3",#N/A,TRUE,"general"}</definedName>
    <definedName name="____s4" localSheetId="3" hidden="1">{"via1",#N/A,TRUE,"general";"via2",#N/A,TRUE,"general";"via3",#N/A,TRUE,"general"}</definedName>
    <definedName name="____s4" hidden="1">{"via1",#N/A,TRUE,"general";"via2",#N/A,TRUE,"general";"via3",#N/A,TRUE,"general"}</definedName>
    <definedName name="____s5" localSheetId="4" hidden="1">{"via1",#N/A,TRUE,"general";"via2",#N/A,TRUE,"general";"via3",#N/A,TRUE,"general"}</definedName>
    <definedName name="____s5" localSheetId="2" hidden="1">{"via1",#N/A,TRUE,"general";"via2",#N/A,TRUE,"general";"via3",#N/A,TRUE,"general"}</definedName>
    <definedName name="____s5" localSheetId="3" hidden="1">{"via1",#N/A,TRUE,"general";"via2",#N/A,TRUE,"general";"via3",#N/A,TRUE,"general"}</definedName>
    <definedName name="____s5" hidden="1">{"via1",#N/A,TRUE,"general";"via2",#N/A,TRUE,"general";"via3",#N/A,TRUE,"general"}</definedName>
    <definedName name="____s6" localSheetId="4" hidden="1">{"TAB1",#N/A,TRUE,"GENERAL";"TAB2",#N/A,TRUE,"GENERAL";"TAB3",#N/A,TRUE,"GENERAL";"TAB4",#N/A,TRUE,"GENERAL";"TAB5",#N/A,TRUE,"GENERAL"}</definedName>
    <definedName name="____s6" localSheetId="2" hidden="1">{"TAB1",#N/A,TRUE,"GENERAL";"TAB2",#N/A,TRUE,"GENERAL";"TAB3",#N/A,TRUE,"GENERAL";"TAB4",#N/A,TRUE,"GENERAL";"TAB5",#N/A,TRUE,"GENERAL"}</definedName>
    <definedName name="____s6" localSheetId="3" hidden="1">{"TAB1",#N/A,TRUE,"GENERAL";"TAB2",#N/A,TRUE,"GENERAL";"TAB3",#N/A,TRUE,"GENERAL";"TAB4",#N/A,TRUE,"GENERAL";"TAB5",#N/A,TRUE,"GENERAL"}</definedName>
    <definedName name="____s6" hidden="1">{"TAB1",#N/A,TRUE,"GENERAL";"TAB2",#N/A,TRUE,"GENERAL";"TAB3",#N/A,TRUE,"GENERAL";"TAB4",#N/A,TRUE,"GENERAL";"TAB5",#N/A,TRUE,"GENERAL"}</definedName>
    <definedName name="____s7" localSheetId="4" hidden="1">{"via1",#N/A,TRUE,"general";"via2",#N/A,TRUE,"general";"via3",#N/A,TRUE,"general"}</definedName>
    <definedName name="____s7" localSheetId="2" hidden="1">{"via1",#N/A,TRUE,"general";"via2",#N/A,TRUE,"general";"via3",#N/A,TRUE,"general"}</definedName>
    <definedName name="____s7" localSheetId="3" hidden="1">{"via1",#N/A,TRUE,"general";"via2",#N/A,TRUE,"general";"via3",#N/A,TRUE,"general"}</definedName>
    <definedName name="____s7" hidden="1">{"via1",#N/A,TRUE,"general";"via2",#N/A,TRUE,"general";"via3",#N/A,TRUE,"general"}</definedName>
    <definedName name="____t3" localSheetId="4" hidden="1">{"TAB1",#N/A,TRUE,"GENERAL";"TAB2",#N/A,TRUE,"GENERAL";"TAB3",#N/A,TRUE,"GENERAL";"TAB4",#N/A,TRUE,"GENERAL";"TAB5",#N/A,TRUE,"GENERAL"}</definedName>
    <definedName name="____t3" localSheetId="2" hidden="1">{"TAB1",#N/A,TRUE,"GENERAL";"TAB2",#N/A,TRUE,"GENERAL";"TAB3",#N/A,TRUE,"GENERAL";"TAB4",#N/A,TRUE,"GENERAL";"TAB5",#N/A,TRUE,"GENERAL"}</definedName>
    <definedName name="____t3" localSheetId="3" hidden="1">{"TAB1",#N/A,TRUE,"GENERAL";"TAB2",#N/A,TRUE,"GENERAL";"TAB3",#N/A,TRUE,"GENERAL";"TAB4",#N/A,TRUE,"GENERAL";"TAB5",#N/A,TRUE,"GENERAL"}</definedName>
    <definedName name="____t3" hidden="1">{"TAB1",#N/A,TRUE,"GENERAL";"TAB2",#N/A,TRUE,"GENERAL";"TAB3",#N/A,TRUE,"GENERAL";"TAB4",#N/A,TRUE,"GENERAL";"TAB5",#N/A,TRUE,"GENERAL"}</definedName>
    <definedName name="____t4" localSheetId="4" hidden="1">{"via1",#N/A,TRUE,"general";"via2",#N/A,TRUE,"general";"via3",#N/A,TRUE,"general"}</definedName>
    <definedName name="____t4" localSheetId="2" hidden="1">{"via1",#N/A,TRUE,"general";"via2",#N/A,TRUE,"general";"via3",#N/A,TRUE,"general"}</definedName>
    <definedName name="____t4" localSheetId="3" hidden="1">{"via1",#N/A,TRUE,"general";"via2",#N/A,TRUE,"general";"via3",#N/A,TRUE,"general"}</definedName>
    <definedName name="____t4" hidden="1">{"via1",#N/A,TRUE,"general";"via2",#N/A,TRUE,"general";"via3",#N/A,TRUE,"general"}</definedName>
    <definedName name="____t5" localSheetId="4" hidden="1">{"TAB1",#N/A,TRUE,"GENERAL";"TAB2",#N/A,TRUE,"GENERAL";"TAB3",#N/A,TRUE,"GENERAL";"TAB4",#N/A,TRUE,"GENERAL";"TAB5",#N/A,TRUE,"GENERAL"}</definedName>
    <definedName name="____t5" localSheetId="2" hidden="1">{"TAB1",#N/A,TRUE,"GENERAL";"TAB2",#N/A,TRUE,"GENERAL";"TAB3",#N/A,TRUE,"GENERAL";"TAB4",#N/A,TRUE,"GENERAL";"TAB5",#N/A,TRUE,"GENERAL"}</definedName>
    <definedName name="____t5" localSheetId="3" hidden="1">{"TAB1",#N/A,TRUE,"GENERAL";"TAB2",#N/A,TRUE,"GENERAL";"TAB3",#N/A,TRUE,"GENERAL";"TAB4",#N/A,TRUE,"GENERAL";"TAB5",#N/A,TRUE,"GENERAL"}</definedName>
    <definedName name="____t5" hidden="1">{"TAB1",#N/A,TRUE,"GENERAL";"TAB2",#N/A,TRUE,"GENERAL";"TAB3",#N/A,TRUE,"GENERAL";"TAB4",#N/A,TRUE,"GENERAL";"TAB5",#N/A,TRUE,"GENERAL"}</definedName>
    <definedName name="____t6" localSheetId="4" hidden="1">{"via1",#N/A,TRUE,"general";"via2",#N/A,TRUE,"general";"via3",#N/A,TRUE,"general"}</definedName>
    <definedName name="____t6" localSheetId="2" hidden="1">{"via1",#N/A,TRUE,"general";"via2",#N/A,TRUE,"general";"via3",#N/A,TRUE,"general"}</definedName>
    <definedName name="____t6" localSheetId="3" hidden="1">{"via1",#N/A,TRUE,"general";"via2",#N/A,TRUE,"general";"via3",#N/A,TRUE,"general"}</definedName>
    <definedName name="____t6" hidden="1">{"via1",#N/A,TRUE,"general";"via2",#N/A,TRUE,"general";"via3",#N/A,TRUE,"general"}</definedName>
    <definedName name="____t66" localSheetId="4" hidden="1">{"TAB1",#N/A,TRUE,"GENERAL";"TAB2",#N/A,TRUE,"GENERAL";"TAB3",#N/A,TRUE,"GENERAL";"TAB4",#N/A,TRUE,"GENERAL";"TAB5",#N/A,TRUE,"GENERAL"}</definedName>
    <definedName name="____t66" localSheetId="2" hidden="1">{"TAB1",#N/A,TRUE,"GENERAL";"TAB2",#N/A,TRUE,"GENERAL";"TAB3",#N/A,TRUE,"GENERAL";"TAB4",#N/A,TRUE,"GENERAL";"TAB5",#N/A,TRUE,"GENERAL"}</definedName>
    <definedName name="____t66" localSheetId="3" hidden="1">{"TAB1",#N/A,TRUE,"GENERAL";"TAB2",#N/A,TRUE,"GENERAL";"TAB3",#N/A,TRUE,"GENERAL";"TAB4",#N/A,TRUE,"GENERAL";"TAB5",#N/A,TRUE,"GENERAL"}</definedName>
    <definedName name="____t66" hidden="1">{"TAB1",#N/A,TRUE,"GENERAL";"TAB2",#N/A,TRUE,"GENERAL";"TAB3",#N/A,TRUE,"GENERAL";"TAB4",#N/A,TRUE,"GENERAL";"TAB5",#N/A,TRUE,"GENERAL"}</definedName>
    <definedName name="____t7" localSheetId="4" hidden="1">{"via1",#N/A,TRUE,"general";"via2",#N/A,TRUE,"general";"via3",#N/A,TRUE,"general"}</definedName>
    <definedName name="____t7" localSheetId="2" hidden="1">{"via1",#N/A,TRUE,"general";"via2",#N/A,TRUE,"general";"via3",#N/A,TRUE,"general"}</definedName>
    <definedName name="____t7" localSheetId="3" hidden="1">{"via1",#N/A,TRUE,"general";"via2",#N/A,TRUE,"general";"via3",#N/A,TRUE,"general"}</definedName>
    <definedName name="____t7" hidden="1">{"via1",#N/A,TRUE,"general";"via2",#N/A,TRUE,"general";"via3",#N/A,TRUE,"general"}</definedName>
    <definedName name="____t77" localSheetId="4" hidden="1">{"TAB1",#N/A,TRUE,"GENERAL";"TAB2",#N/A,TRUE,"GENERAL";"TAB3",#N/A,TRUE,"GENERAL";"TAB4",#N/A,TRUE,"GENERAL";"TAB5",#N/A,TRUE,"GENERAL"}</definedName>
    <definedName name="____t77" localSheetId="2" hidden="1">{"TAB1",#N/A,TRUE,"GENERAL";"TAB2",#N/A,TRUE,"GENERAL";"TAB3",#N/A,TRUE,"GENERAL";"TAB4",#N/A,TRUE,"GENERAL";"TAB5",#N/A,TRUE,"GENERAL"}</definedName>
    <definedName name="____t77" localSheetId="3" hidden="1">{"TAB1",#N/A,TRUE,"GENERAL";"TAB2",#N/A,TRUE,"GENERAL";"TAB3",#N/A,TRUE,"GENERAL";"TAB4",#N/A,TRUE,"GENERAL";"TAB5",#N/A,TRUE,"GENERAL"}</definedName>
    <definedName name="____t77" hidden="1">{"TAB1",#N/A,TRUE,"GENERAL";"TAB2",#N/A,TRUE,"GENERAL";"TAB3",#N/A,TRUE,"GENERAL";"TAB4",#N/A,TRUE,"GENERAL";"TAB5",#N/A,TRUE,"GENERAL"}</definedName>
    <definedName name="____t8" localSheetId="4" hidden="1">{"TAB1",#N/A,TRUE,"GENERAL";"TAB2",#N/A,TRUE,"GENERAL";"TAB3",#N/A,TRUE,"GENERAL";"TAB4",#N/A,TRUE,"GENERAL";"TAB5",#N/A,TRUE,"GENERAL"}</definedName>
    <definedName name="____t8" localSheetId="2" hidden="1">{"TAB1",#N/A,TRUE,"GENERAL";"TAB2",#N/A,TRUE,"GENERAL";"TAB3",#N/A,TRUE,"GENERAL";"TAB4",#N/A,TRUE,"GENERAL";"TAB5",#N/A,TRUE,"GENERAL"}</definedName>
    <definedName name="____t8" localSheetId="3" hidden="1">{"TAB1",#N/A,TRUE,"GENERAL";"TAB2",#N/A,TRUE,"GENERAL";"TAB3",#N/A,TRUE,"GENERAL";"TAB4",#N/A,TRUE,"GENERAL";"TAB5",#N/A,TRUE,"GENERAL"}</definedName>
    <definedName name="____t8" hidden="1">{"TAB1",#N/A,TRUE,"GENERAL";"TAB2",#N/A,TRUE,"GENERAL";"TAB3",#N/A,TRUE,"GENERAL";"TAB4",#N/A,TRUE,"GENERAL";"TAB5",#N/A,TRUE,"GENERAL"}</definedName>
    <definedName name="____t88" localSheetId="4" hidden="1">{"via1",#N/A,TRUE,"general";"via2",#N/A,TRUE,"general";"via3",#N/A,TRUE,"general"}</definedName>
    <definedName name="____t88" localSheetId="2" hidden="1">{"via1",#N/A,TRUE,"general";"via2",#N/A,TRUE,"general";"via3",#N/A,TRUE,"general"}</definedName>
    <definedName name="____t88" localSheetId="3" hidden="1">{"via1",#N/A,TRUE,"general";"via2",#N/A,TRUE,"general";"via3",#N/A,TRUE,"general"}</definedName>
    <definedName name="____t88" hidden="1">{"via1",#N/A,TRUE,"general";"via2",#N/A,TRUE,"general";"via3",#N/A,TRUE,"general"}</definedName>
    <definedName name="____t9" localSheetId="4" hidden="1">{"TAB1",#N/A,TRUE,"GENERAL";"TAB2",#N/A,TRUE,"GENERAL";"TAB3",#N/A,TRUE,"GENERAL";"TAB4",#N/A,TRUE,"GENERAL";"TAB5",#N/A,TRUE,"GENERAL"}</definedName>
    <definedName name="____t9" localSheetId="2" hidden="1">{"TAB1",#N/A,TRUE,"GENERAL";"TAB2",#N/A,TRUE,"GENERAL";"TAB3",#N/A,TRUE,"GENERAL";"TAB4",#N/A,TRUE,"GENERAL";"TAB5",#N/A,TRUE,"GENERAL"}</definedName>
    <definedName name="____t9" localSheetId="3" hidden="1">{"TAB1",#N/A,TRUE,"GENERAL";"TAB2",#N/A,TRUE,"GENERAL";"TAB3",#N/A,TRUE,"GENERAL";"TAB4",#N/A,TRUE,"GENERAL";"TAB5",#N/A,TRUE,"GENERAL"}</definedName>
    <definedName name="____t9" hidden="1">{"TAB1",#N/A,TRUE,"GENERAL";"TAB2",#N/A,TRUE,"GENERAL";"TAB3",#N/A,TRUE,"GENERAL";"TAB4",#N/A,TRUE,"GENERAL";"TAB5",#N/A,TRUE,"GENERAL"}</definedName>
    <definedName name="____t99" localSheetId="4" hidden="1">{"via1",#N/A,TRUE,"general";"via2",#N/A,TRUE,"general";"via3",#N/A,TRUE,"general"}</definedName>
    <definedName name="____t99" localSheetId="2" hidden="1">{"via1",#N/A,TRUE,"general";"via2",#N/A,TRUE,"general";"via3",#N/A,TRUE,"general"}</definedName>
    <definedName name="____t99" localSheetId="3" hidden="1">{"via1",#N/A,TRUE,"general";"via2",#N/A,TRUE,"general";"via3",#N/A,TRUE,"general"}</definedName>
    <definedName name="____t99" hidden="1">{"via1",#N/A,TRUE,"general";"via2",#N/A,TRUE,"general";"via3",#N/A,TRUE,"general"}</definedName>
    <definedName name="____u4" localSheetId="4" hidden="1">{"TAB1",#N/A,TRUE,"GENERAL";"TAB2",#N/A,TRUE,"GENERAL";"TAB3",#N/A,TRUE,"GENERAL";"TAB4",#N/A,TRUE,"GENERAL";"TAB5",#N/A,TRUE,"GENERAL"}</definedName>
    <definedName name="____u4" localSheetId="2" hidden="1">{"TAB1",#N/A,TRUE,"GENERAL";"TAB2",#N/A,TRUE,"GENERAL";"TAB3",#N/A,TRUE,"GENERAL";"TAB4",#N/A,TRUE,"GENERAL";"TAB5",#N/A,TRUE,"GENERAL"}</definedName>
    <definedName name="____u4" localSheetId="3" hidden="1">{"TAB1",#N/A,TRUE,"GENERAL";"TAB2",#N/A,TRUE,"GENERAL";"TAB3",#N/A,TRUE,"GENERAL";"TAB4",#N/A,TRUE,"GENERAL";"TAB5",#N/A,TRUE,"GENERAL"}</definedName>
    <definedName name="____u4" hidden="1">{"TAB1",#N/A,TRUE,"GENERAL";"TAB2",#N/A,TRUE,"GENERAL";"TAB3",#N/A,TRUE,"GENERAL";"TAB4",#N/A,TRUE,"GENERAL";"TAB5",#N/A,TRUE,"GENERAL"}</definedName>
    <definedName name="____u5" localSheetId="4" hidden="1">{"TAB1",#N/A,TRUE,"GENERAL";"TAB2",#N/A,TRUE,"GENERAL";"TAB3",#N/A,TRUE,"GENERAL";"TAB4",#N/A,TRUE,"GENERAL";"TAB5",#N/A,TRUE,"GENERAL"}</definedName>
    <definedName name="____u5" localSheetId="2" hidden="1">{"TAB1",#N/A,TRUE,"GENERAL";"TAB2",#N/A,TRUE,"GENERAL";"TAB3",#N/A,TRUE,"GENERAL";"TAB4",#N/A,TRUE,"GENERAL";"TAB5",#N/A,TRUE,"GENERAL"}</definedName>
    <definedName name="____u5" localSheetId="3" hidden="1">{"TAB1",#N/A,TRUE,"GENERAL";"TAB2",#N/A,TRUE,"GENERAL";"TAB3",#N/A,TRUE,"GENERAL";"TAB4",#N/A,TRUE,"GENERAL";"TAB5",#N/A,TRUE,"GENERAL"}</definedName>
    <definedName name="____u5" hidden="1">{"TAB1",#N/A,TRUE,"GENERAL";"TAB2",#N/A,TRUE,"GENERAL";"TAB3",#N/A,TRUE,"GENERAL";"TAB4",#N/A,TRUE,"GENERAL";"TAB5",#N/A,TRUE,"GENERAL"}</definedName>
    <definedName name="____u6" localSheetId="4" hidden="1">{"TAB1",#N/A,TRUE,"GENERAL";"TAB2",#N/A,TRUE,"GENERAL";"TAB3",#N/A,TRUE,"GENERAL";"TAB4",#N/A,TRUE,"GENERAL";"TAB5",#N/A,TRUE,"GENERAL"}</definedName>
    <definedName name="____u6" localSheetId="2" hidden="1">{"TAB1",#N/A,TRUE,"GENERAL";"TAB2",#N/A,TRUE,"GENERAL";"TAB3",#N/A,TRUE,"GENERAL";"TAB4",#N/A,TRUE,"GENERAL";"TAB5",#N/A,TRUE,"GENERAL"}</definedName>
    <definedName name="____u6" localSheetId="3" hidden="1">{"TAB1",#N/A,TRUE,"GENERAL";"TAB2",#N/A,TRUE,"GENERAL";"TAB3",#N/A,TRUE,"GENERAL";"TAB4",#N/A,TRUE,"GENERAL";"TAB5",#N/A,TRUE,"GENERAL"}</definedName>
    <definedName name="____u6" hidden="1">{"TAB1",#N/A,TRUE,"GENERAL";"TAB2",#N/A,TRUE,"GENERAL";"TAB3",#N/A,TRUE,"GENERAL";"TAB4",#N/A,TRUE,"GENERAL";"TAB5",#N/A,TRUE,"GENERAL"}</definedName>
    <definedName name="____u7" localSheetId="4" hidden="1">{"via1",#N/A,TRUE,"general";"via2",#N/A,TRUE,"general";"via3",#N/A,TRUE,"general"}</definedName>
    <definedName name="____u7" localSheetId="2" hidden="1">{"via1",#N/A,TRUE,"general";"via2",#N/A,TRUE,"general";"via3",#N/A,TRUE,"general"}</definedName>
    <definedName name="____u7" localSheetId="3" hidden="1">{"via1",#N/A,TRUE,"general";"via2",#N/A,TRUE,"general";"via3",#N/A,TRUE,"general"}</definedName>
    <definedName name="____u7" hidden="1">{"via1",#N/A,TRUE,"general";"via2",#N/A,TRUE,"general";"via3",#N/A,TRUE,"general"}</definedName>
    <definedName name="____u8" localSheetId="4" hidden="1">{"TAB1",#N/A,TRUE,"GENERAL";"TAB2",#N/A,TRUE,"GENERAL";"TAB3",#N/A,TRUE,"GENERAL";"TAB4",#N/A,TRUE,"GENERAL";"TAB5",#N/A,TRUE,"GENERAL"}</definedName>
    <definedName name="____u8" localSheetId="2" hidden="1">{"TAB1",#N/A,TRUE,"GENERAL";"TAB2",#N/A,TRUE,"GENERAL";"TAB3",#N/A,TRUE,"GENERAL";"TAB4",#N/A,TRUE,"GENERAL";"TAB5",#N/A,TRUE,"GENERAL"}</definedName>
    <definedName name="____u8" localSheetId="3" hidden="1">{"TAB1",#N/A,TRUE,"GENERAL";"TAB2",#N/A,TRUE,"GENERAL";"TAB3",#N/A,TRUE,"GENERAL";"TAB4",#N/A,TRUE,"GENERAL";"TAB5",#N/A,TRUE,"GENERAL"}</definedName>
    <definedName name="____u8" hidden="1">{"TAB1",#N/A,TRUE,"GENERAL";"TAB2",#N/A,TRUE,"GENERAL";"TAB3",#N/A,TRUE,"GENERAL";"TAB4",#N/A,TRUE,"GENERAL";"TAB5",#N/A,TRUE,"GENERAL"}</definedName>
    <definedName name="____u9" localSheetId="4" hidden="1">{"TAB1",#N/A,TRUE,"GENERAL";"TAB2",#N/A,TRUE,"GENERAL";"TAB3",#N/A,TRUE,"GENERAL";"TAB4",#N/A,TRUE,"GENERAL";"TAB5",#N/A,TRUE,"GENERAL"}</definedName>
    <definedName name="____u9" localSheetId="2" hidden="1">{"TAB1",#N/A,TRUE,"GENERAL";"TAB2",#N/A,TRUE,"GENERAL";"TAB3",#N/A,TRUE,"GENERAL";"TAB4",#N/A,TRUE,"GENERAL";"TAB5",#N/A,TRUE,"GENERAL"}</definedName>
    <definedName name="____u9" localSheetId="3" hidden="1">{"TAB1",#N/A,TRUE,"GENERAL";"TAB2",#N/A,TRUE,"GENERAL";"TAB3",#N/A,TRUE,"GENERAL";"TAB4",#N/A,TRUE,"GENERAL";"TAB5",#N/A,TRUE,"GENERAL"}</definedName>
    <definedName name="____u9" hidden="1">{"TAB1",#N/A,TRUE,"GENERAL";"TAB2",#N/A,TRUE,"GENERAL";"TAB3",#N/A,TRUE,"GENERAL";"TAB4",#N/A,TRUE,"GENERAL";"TAB5",#N/A,TRUE,"GENERAL"}</definedName>
    <definedName name="____ur7" localSheetId="4" hidden="1">{"TAB1",#N/A,TRUE,"GENERAL";"TAB2",#N/A,TRUE,"GENERAL";"TAB3",#N/A,TRUE,"GENERAL";"TAB4",#N/A,TRUE,"GENERAL";"TAB5",#N/A,TRUE,"GENERAL"}</definedName>
    <definedName name="____ur7" localSheetId="2" hidden="1">{"TAB1",#N/A,TRUE,"GENERAL";"TAB2",#N/A,TRUE,"GENERAL";"TAB3",#N/A,TRUE,"GENERAL";"TAB4",#N/A,TRUE,"GENERAL";"TAB5",#N/A,TRUE,"GENERAL"}</definedName>
    <definedName name="____ur7" localSheetId="3" hidden="1">{"TAB1",#N/A,TRUE,"GENERAL";"TAB2",#N/A,TRUE,"GENERAL";"TAB3",#N/A,TRUE,"GENERAL";"TAB4",#N/A,TRUE,"GENERAL";"TAB5",#N/A,TRUE,"GENERAL"}</definedName>
    <definedName name="____ur7" hidden="1">{"TAB1",#N/A,TRUE,"GENERAL";"TAB2",#N/A,TRUE,"GENERAL";"TAB3",#N/A,TRUE,"GENERAL";"TAB4",#N/A,TRUE,"GENERAL";"TAB5",#N/A,TRUE,"GENERAL"}</definedName>
    <definedName name="____v2" localSheetId="4" hidden="1">{"via1",#N/A,TRUE,"general";"via2",#N/A,TRUE,"general";"via3",#N/A,TRUE,"general"}</definedName>
    <definedName name="____v2" localSheetId="2" hidden="1">{"via1",#N/A,TRUE,"general";"via2",#N/A,TRUE,"general";"via3",#N/A,TRUE,"general"}</definedName>
    <definedName name="____v2" localSheetId="3" hidden="1">{"via1",#N/A,TRUE,"general";"via2",#N/A,TRUE,"general";"via3",#N/A,TRUE,"general"}</definedName>
    <definedName name="____v2" hidden="1">{"via1",#N/A,TRUE,"general";"via2",#N/A,TRUE,"general";"via3",#N/A,TRUE,"general"}</definedName>
    <definedName name="____v3" localSheetId="4" hidden="1">{"TAB1",#N/A,TRUE,"GENERAL";"TAB2",#N/A,TRUE,"GENERAL";"TAB3",#N/A,TRUE,"GENERAL";"TAB4",#N/A,TRUE,"GENERAL";"TAB5",#N/A,TRUE,"GENERAL"}</definedName>
    <definedName name="____v3" localSheetId="2" hidden="1">{"TAB1",#N/A,TRUE,"GENERAL";"TAB2",#N/A,TRUE,"GENERAL";"TAB3",#N/A,TRUE,"GENERAL";"TAB4",#N/A,TRUE,"GENERAL";"TAB5",#N/A,TRUE,"GENERAL"}</definedName>
    <definedName name="____v3" localSheetId="3" hidden="1">{"TAB1",#N/A,TRUE,"GENERAL";"TAB2",#N/A,TRUE,"GENERAL";"TAB3",#N/A,TRUE,"GENERAL";"TAB4",#N/A,TRUE,"GENERAL";"TAB5",#N/A,TRUE,"GENERAL"}</definedName>
    <definedName name="____v3" hidden="1">{"TAB1",#N/A,TRUE,"GENERAL";"TAB2",#N/A,TRUE,"GENERAL";"TAB3",#N/A,TRUE,"GENERAL";"TAB4",#N/A,TRUE,"GENERAL";"TAB5",#N/A,TRUE,"GENERAL"}</definedName>
    <definedName name="____v4" localSheetId="4" hidden="1">{"TAB1",#N/A,TRUE,"GENERAL";"TAB2",#N/A,TRUE,"GENERAL";"TAB3",#N/A,TRUE,"GENERAL";"TAB4",#N/A,TRUE,"GENERAL";"TAB5",#N/A,TRUE,"GENERAL"}</definedName>
    <definedName name="____v4" localSheetId="2" hidden="1">{"TAB1",#N/A,TRUE,"GENERAL";"TAB2",#N/A,TRUE,"GENERAL";"TAB3",#N/A,TRUE,"GENERAL";"TAB4",#N/A,TRUE,"GENERAL";"TAB5",#N/A,TRUE,"GENERAL"}</definedName>
    <definedName name="____v4" localSheetId="3" hidden="1">{"TAB1",#N/A,TRUE,"GENERAL";"TAB2",#N/A,TRUE,"GENERAL";"TAB3",#N/A,TRUE,"GENERAL";"TAB4",#N/A,TRUE,"GENERAL";"TAB5",#N/A,TRUE,"GENERAL"}</definedName>
    <definedName name="____v4" hidden="1">{"TAB1",#N/A,TRUE,"GENERAL";"TAB2",#N/A,TRUE,"GENERAL";"TAB3",#N/A,TRUE,"GENERAL";"TAB4",#N/A,TRUE,"GENERAL";"TAB5",#N/A,TRUE,"GENERAL"}</definedName>
    <definedName name="____v5" localSheetId="4" hidden="1">{"TAB1",#N/A,TRUE,"GENERAL";"TAB2",#N/A,TRUE,"GENERAL";"TAB3",#N/A,TRUE,"GENERAL";"TAB4",#N/A,TRUE,"GENERAL";"TAB5",#N/A,TRUE,"GENERAL"}</definedName>
    <definedName name="____v5" localSheetId="2" hidden="1">{"TAB1",#N/A,TRUE,"GENERAL";"TAB2",#N/A,TRUE,"GENERAL";"TAB3",#N/A,TRUE,"GENERAL";"TAB4",#N/A,TRUE,"GENERAL";"TAB5",#N/A,TRUE,"GENERAL"}</definedName>
    <definedName name="____v5" localSheetId="3" hidden="1">{"TAB1",#N/A,TRUE,"GENERAL";"TAB2",#N/A,TRUE,"GENERAL";"TAB3",#N/A,TRUE,"GENERAL";"TAB4",#N/A,TRUE,"GENERAL";"TAB5",#N/A,TRUE,"GENERAL"}</definedName>
    <definedName name="____v5" hidden="1">{"TAB1",#N/A,TRUE,"GENERAL";"TAB2",#N/A,TRUE,"GENERAL";"TAB3",#N/A,TRUE,"GENERAL";"TAB4",#N/A,TRUE,"GENERAL";"TAB5",#N/A,TRUE,"GENERAL"}</definedName>
    <definedName name="____v6" localSheetId="4" hidden="1">{"TAB1",#N/A,TRUE,"GENERAL";"TAB2",#N/A,TRUE,"GENERAL";"TAB3",#N/A,TRUE,"GENERAL";"TAB4",#N/A,TRUE,"GENERAL";"TAB5",#N/A,TRUE,"GENERAL"}</definedName>
    <definedName name="____v6" localSheetId="2" hidden="1">{"TAB1",#N/A,TRUE,"GENERAL";"TAB2",#N/A,TRUE,"GENERAL";"TAB3",#N/A,TRUE,"GENERAL";"TAB4",#N/A,TRUE,"GENERAL";"TAB5",#N/A,TRUE,"GENERAL"}</definedName>
    <definedName name="____v6" localSheetId="3" hidden="1">{"TAB1",#N/A,TRUE,"GENERAL";"TAB2",#N/A,TRUE,"GENERAL";"TAB3",#N/A,TRUE,"GENERAL";"TAB4",#N/A,TRUE,"GENERAL";"TAB5",#N/A,TRUE,"GENERAL"}</definedName>
    <definedName name="____v6" hidden="1">{"TAB1",#N/A,TRUE,"GENERAL";"TAB2",#N/A,TRUE,"GENERAL";"TAB3",#N/A,TRUE,"GENERAL";"TAB4",#N/A,TRUE,"GENERAL";"TAB5",#N/A,TRUE,"GENERAL"}</definedName>
    <definedName name="____v7" localSheetId="4" hidden="1">{"via1",#N/A,TRUE,"general";"via2",#N/A,TRUE,"general";"via3",#N/A,TRUE,"general"}</definedName>
    <definedName name="____v7" localSheetId="2" hidden="1">{"via1",#N/A,TRUE,"general";"via2",#N/A,TRUE,"general";"via3",#N/A,TRUE,"general"}</definedName>
    <definedName name="____v7" localSheetId="3" hidden="1">{"via1",#N/A,TRUE,"general";"via2",#N/A,TRUE,"general";"via3",#N/A,TRUE,"general"}</definedName>
    <definedName name="____v7" hidden="1">{"via1",#N/A,TRUE,"general";"via2",#N/A,TRUE,"general";"via3",#N/A,TRUE,"general"}</definedName>
    <definedName name="____v8" localSheetId="4" hidden="1">{"TAB1",#N/A,TRUE,"GENERAL";"TAB2",#N/A,TRUE,"GENERAL";"TAB3",#N/A,TRUE,"GENERAL";"TAB4",#N/A,TRUE,"GENERAL";"TAB5",#N/A,TRUE,"GENERAL"}</definedName>
    <definedName name="____v8" localSheetId="2" hidden="1">{"TAB1",#N/A,TRUE,"GENERAL";"TAB2",#N/A,TRUE,"GENERAL";"TAB3",#N/A,TRUE,"GENERAL";"TAB4",#N/A,TRUE,"GENERAL";"TAB5",#N/A,TRUE,"GENERAL"}</definedName>
    <definedName name="____v8" localSheetId="3" hidden="1">{"TAB1",#N/A,TRUE,"GENERAL";"TAB2",#N/A,TRUE,"GENERAL";"TAB3",#N/A,TRUE,"GENERAL";"TAB4",#N/A,TRUE,"GENERAL";"TAB5",#N/A,TRUE,"GENERAL"}</definedName>
    <definedName name="____v8" hidden="1">{"TAB1",#N/A,TRUE,"GENERAL";"TAB2",#N/A,TRUE,"GENERAL";"TAB3",#N/A,TRUE,"GENERAL";"TAB4",#N/A,TRUE,"GENERAL";"TAB5",#N/A,TRUE,"GENERAL"}</definedName>
    <definedName name="____v9" localSheetId="4" hidden="1">{"TAB1",#N/A,TRUE,"GENERAL";"TAB2",#N/A,TRUE,"GENERAL";"TAB3",#N/A,TRUE,"GENERAL";"TAB4",#N/A,TRUE,"GENERAL";"TAB5",#N/A,TRUE,"GENERAL"}</definedName>
    <definedName name="____v9" localSheetId="2" hidden="1">{"TAB1",#N/A,TRUE,"GENERAL";"TAB2",#N/A,TRUE,"GENERAL";"TAB3",#N/A,TRUE,"GENERAL";"TAB4",#N/A,TRUE,"GENERAL";"TAB5",#N/A,TRUE,"GENERAL"}</definedName>
    <definedName name="____v9" localSheetId="3" hidden="1">{"TAB1",#N/A,TRUE,"GENERAL";"TAB2",#N/A,TRUE,"GENERAL";"TAB3",#N/A,TRUE,"GENERAL";"TAB4",#N/A,TRUE,"GENERAL";"TAB5",#N/A,TRUE,"GENERAL"}</definedName>
    <definedName name="____v9" hidden="1">{"TAB1",#N/A,TRUE,"GENERAL";"TAB2",#N/A,TRUE,"GENERAL";"TAB3",#N/A,TRUE,"GENERAL";"TAB4",#N/A,TRUE,"GENERAL";"TAB5",#N/A,TRUE,"GENERAL"}</definedName>
    <definedName name="____vfv4" localSheetId="4" hidden="1">{"via1",#N/A,TRUE,"general";"via2",#N/A,TRUE,"general";"via3",#N/A,TRUE,"general"}</definedName>
    <definedName name="____vfv4" localSheetId="2" hidden="1">{"via1",#N/A,TRUE,"general";"via2",#N/A,TRUE,"general";"via3",#N/A,TRUE,"general"}</definedName>
    <definedName name="____vfv4" localSheetId="3" hidden="1">{"via1",#N/A,TRUE,"general";"via2",#N/A,TRUE,"general";"via3",#N/A,TRUE,"general"}</definedName>
    <definedName name="____vfv4" hidden="1">{"via1",#N/A,TRUE,"general";"via2",#N/A,TRUE,"general";"via3",#N/A,TRUE,"general"}</definedName>
    <definedName name="____x1" localSheetId="4" hidden="1">{"TAB1",#N/A,TRUE,"GENERAL";"TAB2",#N/A,TRUE,"GENERAL";"TAB3",#N/A,TRUE,"GENERAL";"TAB4",#N/A,TRUE,"GENERAL";"TAB5",#N/A,TRUE,"GENERAL"}</definedName>
    <definedName name="____x1" localSheetId="2" hidden="1">{"TAB1",#N/A,TRUE,"GENERAL";"TAB2",#N/A,TRUE,"GENERAL";"TAB3",#N/A,TRUE,"GENERAL";"TAB4",#N/A,TRUE,"GENERAL";"TAB5",#N/A,TRUE,"GENERAL"}</definedName>
    <definedName name="____x1" localSheetId="3" hidden="1">{"TAB1",#N/A,TRUE,"GENERAL";"TAB2",#N/A,TRUE,"GENERAL";"TAB3",#N/A,TRUE,"GENERAL";"TAB4",#N/A,TRUE,"GENERAL";"TAB5",#N/A,TRUE,"GENERAL"}</definedName>
    <definedName name="____x1" hidden="1">{"TAB1",#N/A,TRUE,"GENERAL";"TAB2",#N/A,TRUE,"GENERAL";"TAB3",#N/A,TRUE,"GENERAL";"TAB4",#N/A,TRUE,"GENERAL";"TAB5",#N/A,TRUE,"GENERAL"}</definedName>
    <definedName name="____x2" localSheetId="4" hidden="1">{"via1",#N/A,TRUE,"general";"via2",#N/A,TRUE,"general";"via3",#N/A,TRUE,"general"}</definedName>
    <definedName name="____x2" localSheetId="2" hidden="1">{"via1",#N/A,TRUE,"general";"via2",#N/A,TRUE,"general";"via3",#N/A,TRUE,"general"}</definedName>
    <definedName name="____x2" localSheetId="3" hidden="1">{"via1",#N/A,TRUE,"general";"via2",#N/A,TRUE,"general";"via3",#N/A,TRUE,"general"}</definedName>
    <definedName name="____x2" hidden="1">{"via1",#N/A,TRUE,"general";"via2",#N/A,TRUE,"general";"via3",#N/A,TRUE,"general"}</definedName>
    <definedName name="____x3" localSheetId="4" hidden="1">{"via1",#N/A,TRUE,"general";"via2",#N/A,TRUE,"general";"via3",#N/A,TRUE,"general"}</definedName>
    <definedName name="____x3" localSheetId="2" hidden="1">{"via1",#N/A,TRUE,"general";"via2",#N/A,TRUE,"general";"via3",#N/A,TRUE,"general"}</definedName>
    <definedName name="____x3" localSheetId="3" hidden="1">{"via1",#N/A,TRUE,"general";"via2",#N/A,TRUE,"general";"via3",#N/A,TRUE,"general"}</definedName>
    <definedName name="____x3" hidden="1">{"via1",#N/A,TRUE,"general";"via2",#N/A,TRUE,"general";"via3",#N/A,TRUE,"general"}</definedName>
    <definedName name="____x4" localSheetId="4" hidden="1">{"via1",#N/A,TRUE,"general";"via2",#N/A,TRUE,"general";"via3",#N/A,TRUE,"general"}</definedName>
    <definedName name="____x4" localSheetId="2" hidden="1">{"via1",#N/A,TRUE,"general";"via2",#N/A,TRUE,"general";"via3",#N/A,TRUE,"general"}</definedName>
    <definedName name="____x4" localSheetId="3" hidden="1">{"via1",#N/A,TRUE,"general";"via2",#N/A,TRUE,"general";"via3",#N/A,TRUE,"general"}</definedName>
    <definedName name="____x4" hidden="1">{"via1",#N/A,TRUE,"general";"via2",#N/A,TRUE,"general";"via3",#N/A,TRUE,"general"}</definedName>
    <definedName name="____x5" localSheetId="4" hidden="1">{"TAB1",#N/A,TRUE,"GENERAL";"TAB2",#N/A,TRUE,"GENERAL";"TAB3",#N/A,TRUE,"GENERAL";"TAB4",#N/A,TRUE,"GENERAL";"TAB5",#N/A,TRUE,"GENERAL"}</definedName>
    <definedName name="____x5" localSheetId="2" hidden="1">{"TAB1",#N/A,TRUE,"GENERAL";"TAB2",#N/A,TRUE,"GENERAL";"TAB3",#N/A,TRUE,"GENERAL";"TAB4",#N/A,TRUE,"GENERAL";"TAB5",#N/A,TRUE,"GENERAL"}</definedName>
    <definedName name="____x5" localSheetId="3" hidden="1">{"TAB1",#N/A,TRUE,"GENERAL";"TAB2",#N/A,TRUE,"GENERAL";"TAB3",#N/A,TRUE,"GENERAL";"TAB4",#N/A,TRUE,"GENERAL";"TAB5",#N/A,TRUE,"GENERAL"}</definedName>
    <definedName name="____x5" hidden="1">{"TAB1",#N/A,TRUE,"GENERAL";"TAB2",#N/A,TRUE,"GENERAL";"TAB3",#N/A,TRUE,"GENERAL";"TAB4",#N/A,TRUE,"GENERAL";"TAB5",#N/A,TRUE,"GENERAL"}</definedName>
    <definedName name="____x6" localSheetId="4" hidden="1">{"TAB1",#N/A,TRUE,"GENERAL";"TAB2",#N/A,TRUE,"GENERAL";"TAB3",#N/A,TRUE,"GENERAL";"TAB4",#N/A,TRUE,"GENERAL";"TAB5",#N/A,TRUE,"GENERAL"}</definedName>
    <definedName name="____x6" localSheetId="2" hidden="1">{"TAB1",#N/A,TRUE,"GENERAL";"TAB2",#N/A,TRUE,"GENERAL";"TAB3",#N/A,TRUE,"GENERAL";"TAB4",#N/A,TRUE,"GENERAL";"TAB5",#N/A,TRUE,"GENERAL"}</definedName>
    <definedName name="____x6" localSheetId="3" hidden="1">{"TAB1",#N/A,TRUE,"GENERAL";"TAB2",#N/A,TRUE,"GENERAL";"TAB3",#N/A,TRUE,"GENERAL";"TAB4",#N/A,TRUE,"GENERAL";"TAB5",#N/A,TRUE,"GENERAL"}</definedName>
    <definedName name="____x6" hidden="1">{"TAB1",#N/A,TRUE,"GENERAL";"TAB2",#N/A,TRUE,"GENERAL";"TAB3",#N/A,TRUE,"GENERAL";"TAB4",#N/A,TRUE,"GENERAL";"TAB5",#N/A,TRUE,"GENERAL"}</definedName>
    <definedName name="____x7" localSheetId="4" hidden="1">{"TAB1",#N/A,TRUE,"GENERAL";"TAB2",#N/A,TRUE,"GENERAL";"TAB3",#N/A,TRUE,"GENERAL";"TAB4",#N/A,TRUE,"GENERAL";"TAB5",#N/A,TRUE,"GENERAL"}</definedName>
    <definedName name="____x7" localSheetId="2" hidden="1">{"TAB1",#N/A,TRUE,"GENERAL";"TAB2",#N/A,TRUE,"GENERAL";"TAB3",#N/A,TRUE,"GENERAL";"TAB4",#N/A,TRUE,"GENERAL";"TAB5",#N/A,TRUE,"GENERAL"}</definedName>
    <definedName name="____x7" localSheetId="3" hidden="1">{"TAB1",#N/A,TRUE,"GENERAL";"TAB2",#N/A,TRUE,"GENERAL";"TAB3",#N/A,TRUE,"GENERAL";"TAB4",#N/A,TRUE,"GENERAL";"TAB5",#N/A,TRUE,"GENERAL"}</definedName>
    <definedName name="____x7" hidden="1">{"TAB1",#N/A,TRUE,"GENERAL";"TAB2",#N/A,TRUE,"GENERAL";"TAB3",#N/A,TRUE,"GENERAL";"TAB4",#N/A,TRUE,"GENERAL";"TAB5",#N/A,TRUE,"GENERAL"}</definedName>
    <definedName name="____x8" localSheetId="4" hidden="1">{"via1",#N/A,TRUE,"general";"via2",#N/A,TRUE,"general";"via3",#N/A,TRUE,"general"}</definedName>
    <definedName name="____x8" localSheetId="2" hidden="1">{"via1",#N/A,TRUE,"general";"via2",#N/A,TRUE,"general";"via3",#N/A,TRUE,"general"}</definedName>
    <definedName name="____x8" localSheetId="3" hidden="1">{"via1",#N/A,TRUE,"general";"via2",#N/A,TRUE,"general";"via3",#N/A,TRUE,"general"}</definedName>
    <definedName name="____x8" hidden="1">{"via1",#N/A,TRUE,"general";"via2",#N/A,TRUE,"general";"via3",#N/A,TRUE,"general"}</definedName>
    <definedName name="____x9" localSheetId="4" hidden="1">{"TAB1",#N/A,TRUE,"GENERAL";"TAB2",#N/A,TRUE,"GENERAL";"TAB3",#N/A,TRUE,"GENERAL";"TAB4",#N/A,TRUE,"GENERAL";"TAB5",#N/A,TRUE,"GENERAL"}</definedName>
    <definedName name="____x9" localSheetId="2" hidden="1">{"TAB1",#N/A,TRUE,"GENERAL";"TAB2",#N/A,TRUE,"GENERAL";"TAB3",#N/A,TRUE,"GENERAL";"TAB4",#N/A,TRUE,"GENERAL";"TAB5",#N/A,TRUE,"GENERAL"}</definedName>
    <definedName name="____x9" localSheetId="3" hidden="1">{"TAB1",#N/A,TRUE,"GENERAL";"TAB2",#N/A,TRUE,"GENERAL";"TAB3",#N/A,TRUE,"GENERAL";"TAB4",#N/A,TRUE,"GENERAL";"TAB5",#N/A,TRUE,"GENERAL"}</definedName>
    <definedName name="____x9" hidden="1">{"TAB1",#N/A,TRUE,"GENERAL";"TAB2",#N/A,TRUE,"GENERAL";"TAB3",#N/A,TRUE,"GENERAL";"TAB4",#N/A,TRUE,"GENERAL";"TAB5",#N/A,TRUE,"GENERAL"}</definedName>
    <definedName name="____y2" localSheetId="4" hidden="1">{"TAB1",#N/A,TRUE,"GENERAL";"TAB2",#N/A,TRUE,"GENERAL";"TAB3",#N/A,TRUE,"GENERAL";"TAB4",#N/A,TRUE,"GENERAL";"TAB5",#N/A,TRUE,"GENERAL"}</definedName>
    <definedName name="____y2" localSheetId="2" hidden="1">{"TAB1",#N/A,TRUE,"GENERAL";"TAB2",#N/A,TRUE,"GENERAL";"TAB3",#N/A,TRUE,"GENERAL";"TAB4",#N/A,TRUE,"GENERAL";"TAB5",#N/A,TRUE,"GENERAL"}</definedName>
    <definedName name="____y2" localSheetId="3" hidden="1">{"TAB1",#N/A,TRUE,"GENERAL";"TAB2",#N/A,TRUE,"GENERAL";"TAB3",#N/A,TRUE,"GENERAL";"TAB4",#N/A,TRUE,"GENERAL";"TAB5",#N/A,TRUE,"GENERAL"}</definedName>
    <definedName name="____y2" hidden="1">{"TAB1",#N/A,TRUE,"GENERAL";"TAB2",#N/A,TRUE,"GENERAL";"TAB3",#N/A,TRUE,"GENERAL";"TAB4",#N/A,TRUE,"GENERAL";"TAB5",#N/A,TRUE,"GENERAL"}</definedName>
    <definedName name="____y3" localSheetId="4" hidden="1">{"via1",#N/A,TRUE,"general";"via2",#N/A,TRUE,"general";"via3",#N/A,TRUE,"general"}</definedName>
    <definedName name="____y3" localSheetId="2" hidden="1">{"via1",#N/A,TRUE,"general";"via2",#N/A,TRUE,"general";"via3",#N/A,TRUE,"general"}</definedName>
    <definedName name="____y3" localSheetId="3" hidden="1">{"via1",#N/A,TRUE,"general";"via2",#N/A,TRUE,"general";"via3",#N/A,TRUE,"general"}</definedName>
    <definedName name="____y3" hidden="1">{"via1",#N/A,TRUE,"general";"via2",#N/A,TRUE,"general";"via3",#N/A,TRUE,"general"}</definedName>
    <definedName name="____y4" localSheetId="4" hidden="1">{"via1",#N/A,TRUE,"general";"via2",#N/A,TRUE,"general";"via3",#N/A,TRUE,"general"}</definedName>
    <definedName name="____y4" localSheetId="2" hidden="1">{"via1",#N/A,TRUE,"general";"via2",#N/A,TRUE,"general";"via3",#N/A,TRUE,"general"}</definedName>
    <definedName name="____y4" localSheetId="3" hidden="1">{"via1",#N/A,TRUE,"general";"via2",#N/A,TRUE,"general";"via3",#N/A,TRUE,"general"}</definedName>
    <definedName name="____y4" hidden="1">{"via1",#N/A,TRUE,"general";"via2",#N/A,TRUE,"general";"via3",#N/A,TRUE,"general"}</definedName>
    <definedName name="____y5" localSheetId="4" hidden="1">{"TAB1",#N/A,TRUE,"GENERAL";"TAB2",#N/A,TRUE,"GENERAL";"TAB3",#N/A,TRUE,"GENERAL";"TAB4",#N/A,TRUE,"GENERAL";"TAB5",#N/A,TRUE,"GENERAL"}</definedName>
    <definedName name="____y5" localSheetId="2" hidden="1">{"TAB1",#N/A,TRUE,"GENERAL";"TAB2",#N/A,TRUE,"GENERAL";"TAB3",#N/A,TRUE,"GENERAL";"TAB4",#N/A,TRUE,"GENERAL";"TAB5",#N/A,TRUE,"GENERAL"}</definedName>
    <definedName name="____y5" localSheetId="3" hidden="1">{"TAB1",#N/A,TRUE,"GENERAL";"TAB2",#N/A,TRUE,"GENERAL";"TAB3",#N/A,TRUE,"GENERAL";"TAB4",#N/A,TRUE,"GENERAL";"TAB5",#N/A,TRUE,"GENERAL"}</definedName>
    <definedName name="____y5" hidden="1">{"TAB1",#N/A,TRUE,"GENERAL";"TAB2",#N/A,TRUE,"GENERAL";"TAB3",#N/A,TRUE,"GENERAL";"TAB4",#N/A,TRUE,"GENERAL";"TAB5",#N/A,TRUE,"GENERAL"}</definedName>
    <definedName name="____y6" localSheetId="4" hidden="1">{"via1",#N/A,TRUE,"general";"via2",#N/A,TRUE,"general";"via3",#N/A,TRUE,"general"}</definedName>
    <definedName name="____y6" localSheetId="2" hidden="1">{"via1",#N/A,TRUE,"general";"via2",#N/A,TRUE,"general";"via3",#N/A,TRUE,"general"}</definedName>
    <definedName name="____y6" localSheetId="3" hidden="1">{"via1",#N/A,TRUE,"general";"via2",#N/A,TRUE,"general";"via3",#N/A,TRUE,"general"}</definedName>
    <definedName name="____y6" hidden="1">{"via1",#N/A,TRUE,"general";"via2",#N/A,TRUE,"general";"via3",#N/A,TRUE,"general"}</definedName>
    <definedName name="____y7" localSheetId="4" hidden="1">{"via1",#N/A,TRUE,"general";"via2",#N/A,TRUE,"general";"via3",#N/A,TRUE,"general"}</definedName>
    <definedName name="____y7" localSheetId="2" hidden="1">{"via1",#N/A,TRUE,"general";"via2",#N/A,TRUE,"general";"via3",#N/A,TRUE,"general"}</definedName>
    <definedName name="____y7" localSheetId="3" hidden="1">{"via1",#N/A,TRUE,"general";"via2",#N/A,TRUE,"general";"via3",#N/A,TRUE,"general"}</definedName>
    <definedName name="____y7" hidden="1">{"via1",#N/A,TRUE,"general";"via2",#N/A,TRUE,"general";"via3",#N/A,TRUE,"general"}</definedName>
    <definedName name="____y8" localSheetId="4" hidden="1">{"via1",#N/A,TRUE,"general";"via2",#N/A,TRUE,"general";"via3",#N/A,TRUE,"general"}</definedName>
    <definedName name="____y8" localSheetId="2" hidden="1">{"via1",#N/A,TRUE,"general";"via2",#N/A,TRUE,"general";"via3",#N/A,TRUE,"general"}</definedName>
    <definedName name="____y8" localSheetId="3" hidden="1">{"via1",#N/A,TRUE,"general";"via2",#N/A,TRUE,"general";"via3",#N/A,TRUE,"general"}</definedName>
    <definedName name="____y8" hidden="1">{"via1",#N/A,TRUE,"general";"via2",#N/A,TRUE,"general";"via3",#N/A,TRUE,"general"}</definedName>
    <definedName name="____y9" localSheetId="4" hidden="1">{"TAB1",#N/A,TRUE,"GENERAL";"TAB2",#N/A,TRUE,"GENERAL";"TAB3",#N/A,TRUE,"GENERAL";"TAB4",#N/A,TRUE,"GENERAL";"TAB5",#N/A,TRUE,"GENERAL"}</definedName>
    <definedName name="____y9" localSheetId="2" hidden="1">{"TAB1",#N/A,TRUE,"GENERAL";"TAB2",#N/A,TRUE,"GENERAL";"TAB3",#N/A,TRUE,"GENERAL";"TAB4",#N/A,TRUE,"GENERAL";"TAB5",#N/A,TRUE,"GENERAL"}</definedName>
    <definedName name="____y9" localSheetId="3" hidden="1">{"TAB1",#N/A,TRUE,"GENERAL";"TAB2",#N/A,TRUE,"GENERAL";"TAB3",#N/A,TRUE,"GENERAL";"TAB4",#N/A,TRUE,"GENERAL";"TAB5",#N/A,TRUE,"GENERAL"}</definedName>
    <definedName name="____y9" hidden="1">{"TAB1",#N/A,TRUE,"GENERAL";"TAB2",#N/A,TRUE,"GENERAL";"TAB3",#N/A,TRUE,"GENERAL";"TAB4",#N/A,TRUE,"GENERAL";"TAB5",#N/A,TRUE,"GENERAL"}</definedName>
    <definedName name="____z1" localSheetId="4" hidden="1">{"TAB1",#N/A,TRUE,"GENERAL";"TAB2",#N/A,TRUE,"GENERAL";"TAB3",#N/A,TRUE,"GENERAL";"TAB4",#N/A,TRUE,"GENERAL";"TAB5",#N/A,TRUE,"GENERAL"}</definedName>
    <definedName name="____z1" localSheetId="2" hidden="1">{"TAB1",#N/A,TRUE,"GENERAL";"TAB2",#N/A,TRUE,"GENERAL";"TAB3",#N/A,TRUE,"GENERAL";"TAB4",#N/A,TRUE,"GENERAL";"TAB5",#N/A,TRUE,"GENERAL"}</definedName>
    <definedName name="____z1" localSheetId="3" hidden="1">{"TAB1",#N/A,TRUE,"GENERAL";"TAB2",#N/A,TRUE,"GENERAL";"TAB3",#N/A,TRUE,"GENERAL";"TAB4",#N/A,TRUE,"GENERAL";"TAB5",#N/A,TRUE,"GENERAL"}</definedName>
    <definedName name="____z1" hidden="1">{"TAB1",#N/A,TRUE,"GENERAL";"TAB2",#N/A,TRUE,"GENERAL";"TAB3",#N/A,TRUE,"GENERAL";"TAB4",#N/A,TRUE,"GENERAL";"TAB5",#N/A,TRUE,"GENERAL"}</definedName>
    <definedName name="____z2" localSheetId="4" hidden="1">{"via1",#N/A,TRUE,"general";"via2",#N/A,TRUE,"general";"via3",#N/A,TRUE,"general"}</definedName>
    <definedName name="____z2" localSheetId="2" hidden="1">{"via1",#N/A,TRUE,"general";"via2",#N/A,TRUE,"general";"via3",#N/A,TRUE,"general"}</definedName>
    <definedName name="____z2" localSheetId="3" hidden="1">{"via1",#N/A,TRUE,"general";"via2",#N/A,TRUE,"general";"via3",#N/A,TRUE,"general"}</definedName>
    <definedName name="____z2" hidden="1">{"via1",#N/A,TRUE,"general";"via2",#N/A,TRUE,"general";"via3",#N/A,TRUE,"general"}</definedName>
    <definedName name="____z3" localSheetId="4" hidden="1">{"via1",#N/A,TRUE,"general";"via2",#N/A,TRUE,"general";"via3",#N/A,TRUE,"general"}</definedName>
    <definedName name="____z3" localSheetId="2" hidden="1">{"via1",#N/A,TRUE,"general";"via2",#N/A,TRUE,"general";"via3",#N/A,TRUE,"general"}</definedName>
    <definedName name="____z3" localSheetId="3" hidden="1">{"via1",#N/A,TRUE,"general";"via2",#N/A,TRUE,"general";"via3",#N/A,TRUE,"general"}</definedName>
    <definedName name="____z3" hidden="1">{"via1",#N/A,TRUE,"general";"via2",#N/A,TRUE,"general";"via3",#N/A,TRUE,"general"}</definedName>
    <definedName name="____z4" localSheetId="4" hidden="1">{"TAB1",#N/A,TRUE,"GENERAL";"TAB2",#N/A,TRUE,"GENERAL";"TAB3",#N/A,TRUE,"GENERAL";"TAB4",#N/A,TRUE,"GENERAL";"TAB5",#N/A,TRUE,"GENERAL"}</definedName>
    <definedName name="____z4" localSheetId="2" hidden="1">{"TAB1",#N/A,TRUE,"GENERAL";"TAB2",#N/A,TRUE,"GENERAL";"TAB3",#N/A,TRUE,"GENERAL";"TAB4",#N/A,TRUE,"GENERAL";"TAB5",#N/A,TRUE,"GENERAL"}</definedName>
    <definedName name="____z4" localSheetId="3" hidden="1">{"TAB1",#N/A,TRUE,"GENERAL";"TAB2",#N/A,TRUE,"GENERAL";"TAB3",#N/A,TRUE,"GENERAL";"TAB4",#N/A,TRUE,"GENERAL";"TAB5",#N/A,TRUE,"GENERAL"}</definedName>
    <definedName name="____z4" hidden="1">{"TAB1",#N/A,TRUE,"GENERAL";"TAB2",#N/A,TRUE,"GENERAL";"TAB3",#N/A,TRUE,"GENERAL";"TAB4",#N/A,TRUE,"GENERAL";"TAB5",#N/A,TRUE,"GENERAL"}</definedName>
    <definedName name="____z5" localSheetId="4" hidden="1">{"via1",#N/A,TRUE,"general";"via2",#N/A,TRUE,"general";"via3",#N/A,TRUE,"general"}</definedName>
    <definedName name="____z5" localSheetId="2" hidden="1">{"via1",#N/A,TRUE,"general";"via2",#N/A,TRUE,"general";"via3",#N/A,TRUE,"general"}</definedName>
    <definedName name="____z5" localSheetId="3" hidden="1">{"via1",#N/A,TRUE,"general";"via2",#N/A,TRUE,"general";"via3",#N/A,TRUE,"general"}</definedName>
    <definedName name="____z5" hidden="1">{"via1",#N/A,TRUE,"general";"via2",#N/A,TRUE,"general";"via3",#N/A,TRUE,"general"}</definedName>
    <definedName name="____z6" localSheetId="4" hidden="1">{"TAB1",#N/A,TRUE,"GENERAL";"TAB2",#N/A,TRUE,"GENERAL";"TAB3",#N/A,TRUE,"GENERAL";"TAB4",#N/A,TRUE,"GENERAL";"TAB5",#N/A,TRUE,"GENERAL"}</definedName>
    <definedName name="____z6" localSheetId="2" hidden="1">{"TAB1",#N/A,TRUE,"GENERAL";"TAB2",#N/A,TRUE,"GENERAL";"TAB3",#N/A,TRUE,"GENERAL";"TAB4",#N/A,TRUE,"GENERAL";"TAB5",#N/A,TRUE,"GENERAL"}</definedName>
    <definedName name="____z6" localSheetId="3" hidden="1">{"TAB1",#N/A,TRUE,"GENERAL";"TAB2",#N/A,TRUE,"GENERAL";"TAB3",#N/A,TRUE,"GENERAL";"TAB4",#N/A,TRUE,"GENERAL";"TAB5",#N/A,TRUE,"GENERAL"}</definedName>
    <definedName name="____z6" hidden="1">{"TAB1",#N/A,TRUE,"GENERAL";"TAB2",#N/A,TRUE,"GENERAL";"TAB3",#N/A,TRUE,"GENERAL";"TAB4",#N/A,TRUE,"GENERAL";"TAB5",#N/A,TRUE,"GENERAL"}</definedName>
    <definedName name="___a1" localSheetId="4" hidden="1">{"TAB1",#N/A,TRUE,"GENERAL";"TAB2",#N/A,TRUE,"GENERAL";"TAB3",#N/A,TRUE,"GENERAL";"TAB4",#N/A,TRUE,"GENERAL";"TAB5",#N/A,TRUE,"GENERAL"}</definedName>
    <definedName name="___a1" localSheetId="2" hidden="1">{"TAB1",#N/A,TRUE,"GENERAL";"TAB2",#N/A,TRUE,"GENERAL";"TAB3",#N/A,TRUE,"GENERAL";"TAB4",#N/A,TRUE,"GENERAL";"TAB5",#N/A,TRUE,"GENERAL"}</definedName>
    <definedName name="___a1" localSheetId="3" hidden="1">{"TAB1",#N/A,TRUE,"GENERAL";"TAB2",#N/A,TRUE,"GENERAL";"TAB3",#N/A,TRUE,"GENERAL";"TAB4",#N/A,TRUE,"GENERAL";"TAB5",#N/A,TRUE,"GENERAL"}</definedName>
    <definedName name="___a1" hidden="1">{"TAB1",#N/A,TRUE,"GENERAL";"TAB2",#N/A,TRUE,"GENERAL";"TAB3",#N/A,TRUE,"GENERAL";"TAB4",#N/A,TRUE,"GENERAL";"TAB5",#N/A,TRUE,"GENERAL"}</definedName>
    <definedName name="___a3" localSheetId="4" hidden="1">{"TAB1",#N/A,TRUE,"GENERAL";"TAB2",#N/A,TRUE,"GENERAL";"TAB3",#N/A,TRUE,"GENERAL";"TAB4",#N/A,TRUE,"GENERAL";"TAB5",#N/A,TRUE,"GENERAL"}</definedName>
    <definedName name="___a3" localSheetId="2" hidden="1">{"TAB1",#N/A,TRUE,"GENERAL";"TAB2",#N/A,TRUE,"GENERAL";"TAB3",#N/A,TRUE,"GENERAL";"TAB4",#N/A,TRUE,"GENERAL";"TAB5",#N/A,TRUE,"GENERAL"}</definedName>
    <definedName name="___a3" localSheetId="3" hidden="1">{"TAB1",#N/A,TRUE,"GENERAL";"TAB2",#N/A,TRUE,"GENERAL";"TAB3",#N/A,TRUE,"GENERAL";"TAB4",#N/A,TRUE,"GENERAL";"TAB5",#N/A,TRUE,"GENERAL"}</definedName>
    <definedName name="___a3" hidden="1">{"TAB1",#N/A,TRUE,"GENERAL";"TAB2",#N/A,TRUE,"GENERAL";"TAB3",#N/A,TRUE,"GENERAL";"TAB4",#N/A,TRUE,"GENERAL";"TAB5",#N/A,TRUE,"GENERAL"}</definedName>
    <definedName name="___a4" localSheetId="4" hidden="1">{"via1",#N/A,TRUE,"general";"via2",#N/A,TRUE,"general";"via3",#N/A,TRUE,"general"}</definedName>
    <definedName name="___a4" localSheetId="2" hidden="1">{"via1",#N/A,TRUE,"general";"via2",#N/A,TRUE,"general";"via3",#N/A,TRUE,"general"}</definedName>
    <definedName name="___a4" localSheetId="3" hidden="1">{"via1",#N/A,TRUE,"general";"via2",#N/A,TRUE,"general";"via3",#N/A,TRUE,"general"}</definedName>
    <definedName name="___a4" hidden="1">{"via1",#N/A,TRUE,"general";"via2",#N/A,TRUE,"general";"via3",#N/A,TRUE,"general"}</definedName>
    <definedName name="___a5" localSheetId="4" hidden="1">{"TAB1",#N/A,TRUE,"GENERAL";"TAB2",#N/A,TRUE,"GENERAL";"TAB3",#N/A,TRUE,"GENERAL";"TAB4",#N/A,TRUE,"GENERAL";"TAB5",#N/A,TRUE,"GENERAL"}</definedName>
    <definedName name="___a5" localSheetId="2" hidden="1">{"TAB1",#N/A,TRUE,"GENERAL";"TAB2",#N/A,TRUE,"GENERAL";"TAB3",#N/A,TRUE,"GENERAL";"TAB4",#N/A,TRUE,"GENERAL";"TAB5",#N/A,TRUE,"GENERAL"}</definedName>
    <definedName name="___a5" localSheetId="3" hidden="1">{"TAB1",#N/A,TRUE,"GENERAL";"TAB2",#N/A,TRUE,"GENERAL";"TAB3",#N/A,TRUE,"GENERAL";"TAB4",#N/A,TRUE,"GENERAL";"TAB5",#N/A,TRUE,"GENERAL"}</definedName>
    <definedName name="___a5" hidden="1">{"TAB1",#N/A,TRUE,"GENERAL";"TAB2",#N/A,TRUE,"GENERAL";"TAB3",#N/A,TRUE,"GENERAL";"TAB4",#N/A,TRUE,"GENERAL";"TAB5",#N/A,TRUE,"GENERAL"}</definedName>
    <definedName name="___a6" localSheetId="4" hidden="1">{"TAB1",#N/A,TRUE,"GENERAL";"TAB2",#N/A,TRUE,"GENERAL";"TAB3",#N/A,TRUE,"GENERAL";"TAB4",#N/A,TRUE,"GENERAL";"TAB5",#N/A,TRUE,"GENERAL"}</definedName>
    <definedName name="___a6" localSheetId="2" hidden="1">{"TAB1",#N/A,TRUE,"GENERAL";"TAB2",#N/A,TRUE,"GENERAL";"TAB3",#N/A,TRUE,"GENERAL";"TAB4",#N/A,TRUE,"GENERAL";"TAB5",#N/A,TRUE,"GENERAL"}</definedName>
    <definedName name="___a6" localSheetId="3" hidden="1">{"TAB1",#N/A,TRUE,"GENERAL";"TAB2",#N/A,TRUE,"GENERAL";"TAB3",#N/A,TRUE,"GENERAL";"TAB4",#N/A,TRUE,"GENERAL";"TAB5",#N/A,TRUE,"GENERAL"}</definedName>
    <definedName name="___a6" hidden="1">{"TAB1",#N/A,TRUE,"GENERAL";"TAB2",#N/A,TRUE,"GENERAL";"TAB3",#N/A,TRUE,"GENERAL";"TAB4",#N/A,TRUE,"GENERAL";"TAB5",#N/A,TRUE,"GENERAL"}</definedName>
    <definedName name="___b2" localSheetId="4" hidden="1">{"TAB1",#N/A,TRUE,"GENERAL";"TAB2",#N/A,TRUE,"GENERAL";"TAB3",#N/A,TRUE,"GENERAL";"TAB4",#N/A,TRUE,"GENERAL";"TAB5",#N/A,TRUE,"GENERAL"}</definedName>
    <definedName name="___b2" localSheetId="2" hidden="1">{"TAB1",#N/A,TRUE,"GENERAL";"TAB2",#N/A,TRUE,"GENERAL";"TAB3",#N/A,TRUE,"GENERAL";"TAB4",#N/A,TRUE,"GENERAL";"TAB5",#N/A,TRUE,"GENERAL"}</definedName>
    <definedName name="___b2" localSheetId="3" hidden="1">{"TAB1",#N/A,TRUE,"GENERAL";"TAB2",#N/A,TRUE,"GENERAL";"TAB3",#N/A,TRUE,"GENERAL";"TAB4",#N/A,TRUE,"GENERAL";"TAB5",#N/A,TRUE,"GENERAL"}</definedName>
    <definedName name="___b2" hidden="1">{"TAB1",#N/A,TRUE,"GENERAL";"TAB2",#N/A,TRUE,"GENERAL";"TAB3",#N/A,TRUE,"GENERAL";"TAB4",#N/A,TRUE,"GENERAL";"TAB5",#N/A,TRUE,"GENERAL"}</definedName>
    <definedName name="___b3" localSheetId="4" hidden="1">{"TAB1",#N/A,TRUE,"GENERAL";"TAB2",#N/A,TRUE,"GENERAL";"TAB3",#N/A,TRUE,"GENERAL";"TAB4",#N/A,TRUE,"GENERAL";"TAB5",#N/A,TRUE,"GENERAL"}</definedName>
    <definedName name="___b3" localSheetId="2" hidden="1">{"TAB1",#N/A,TRUE,"GENERAL";"TAB2",#N/A,TRUE,"GENERAL";"TAB3",#N/A,TRUE,"GENERAL";"TAB4",#N/A,TRUE,"GENERAL";"TAB5",#N/A,TRUE,"GENERAL"}</definedName>
    <definedName name="___b3" localSheetId="3" hidden="1">{"TAB1",#N/A,TRUE,"GENERAL";"TAB2",#N/A,TRUE,"GENERAL";"TAB3",#N/A,TRUE,"GENERAL";"TAB4",#N/A,TRUE,"GENERAL";"TAB5",#N/A,TRUE,"GENERAL"}</definedName>
    <definedName name="___b3" hidden="1">{"TAB1",#N/A,TRUE,"GENERAL";"TAB2",#N/A,TRUE,"GENERAL";"TAB3",#N/A,TRUE,"GENERAL";"TAB4",#N/A,TRUE,"GENERAL";"TAB5",#N/A,TRUE,"GENERAL"}</definedName>
    <definedName name="___b4" localSheetId="4" hidden="1">{"TAB1",#N/A,TRUE,"GENERAL";"TAB2",#N/A,TRUE,"GENERAL";"TAB3",#N/A,TRUE,"GENERAL";"TAB4",#N/A,TRUE,"GENERAL";"TAB5",#N/A,TRUE,"GENERAL"}</definedName>
    <definedName name="___b4" localSheetId="2" hidden="1">{"TAB1",#N/A,TRUE,"GENERAL";"TAB2",#N/A,TRUE,"GENERAL";"TAB3",#N/A,TRUE,"GENERAL";"TAB4",#N/A,TRUE,"GENERAL";"TAB5",#N/A,TRUE,"GENERAL"}</definedName>
    <definedName name="___b4" localSheetId="3" hidden="1">{"TAB1",#N/A,TRUE,"GENERAL";"TAB2",#N/A,TRUE,"GENERAL";"TAB3",#N/A,TRUE,"GENERAL";"TAB4",#N/A,TRUE,"GENERAL";"TAB5",#N/A,TRUE,"GENERAL"}</definedName>
    <definedName name="___b4" hidden="1">{"TAB1",#N/A,TRUE,"GENERAL";"TAB2",#N/A,TRUE,"GENERAL";"TAB3",#N/A,TRUE,"GENERAL";"TAB4",#N/A,TRUE,"GENERAL";"TAB5",#N/A,TRUE,"GENERAL"}</definedName>
    <definedName name="___b5" localSheetId="4" hidden="1">{"TAB1",#N/A,TRUE,"GENERAL";"TAB2",#N/A,TRUE,"GENERAL";"TAB3",#N/A,TRUE,"GENERAL";"TAB4",#N/A,TRUE,"GENERAL";"TAB5",#N/A,TRUE,"GENERAL"}</definedName>
    <definedName name="___b5" localSheetId="2" hidden="1">{"TAB1",#N/A,TRUE,"GENERAL";"TAB2",#N/A,TRUE,"GENERAL";"TAB3",#N/A,TRUE,"GENERAL";"TAB4",#N/A,TRUE,"GENERAL";"TAB5",#N/A,TRUE,"GENERAL"}</definedName>
    <definedName name="___b5" localSheetId="3" hidden="1">{"TAB1",#N/A,TRUE,"GENERAL";"TAB2",#N/A,TRUE,"GENERAL";"TAB3",#N/A,TRUE,"GENERAL";"TAB4",#N/A,TRUE,"GENERAL";"TAB5",#N/A,TRUE,"GENERAL"}</definedName>
    <definedName name="___b5" hidden="1">{"TAB1",#N/A,TRUE,"GENERAL";"TAB2",#N/A,TRUE,"GENERAL";"TAB3",#N/A,TRUE,"GENERAL";"TAB4",#N/A,TRUE,"GENERAL";"TAB5",#N/A,TRUE,"GENERAL"}</definedName>
    <definedName name="___b6" localSheetId="4" hidden="1">{"TAB1",#N/A,TRUE,"GENERAL";"TAB2",#N/A,TRUE,"GENERAL";"TAB3",#N/A,TRUE,"GENERAL";"TAB4",#N/A,TRUE,"GENERAL";"TAB5",#N/A,TRUE,"GENERAL"}</definedName>
    <definedName name="___b6" localSheetId="2" hidden="1">{"TAB1",#N/A,TRUE,"GENERAL";"TAB2",#N/A,TRUE,"GENERAL";"TAB3",#N/A,TRUE,"GENERAL";"TAB4",#N/A,TRUE,"GENERAL";"TAB5",#N/A,TRUE,"GENERAL"}</definedName>
    <definedName name="___b6" localSheetId="3" hidden="1">{"TAB1",#N/A,TRUE,"GENERAL";"TAB2",#N/A,TRUE,"GENERAL";"TAB3",#N/A,TRUE,"GENERAL";"TAB4",#N/A,TRUE,"GENERAL";"TAB5",#N/A,TRUE,"GENERAL"}</definedName>
    <definedName name="___b6" hidden="1">{"TAB1",#N/A,TRUE,"GENERAL";"TAB2",#N/A,TRUE,"GENERAL";"TAB3",#N/A,TRUE,"GENERAL";"TAB4",#N/A,TRUE,"GENERAL";"TAB5",#N/A,TRUE,"GENERAL"}</definedName>
    <definedName name="___b7" localSheetId="4" hidden="1">{"via1",#N/A,TRUE,"general";"via2",#N/A,TRUE,"general";"via3",#N/A,TRUE,"general"}</definedName>
    <definedName name="___b7" localSheetId="2" hidden="1">{"via1",#N/A,TRUE,"general";"via2",#N/A,TRUE,"general";"via3",#N/A,TRUE,"general"}</definedName>
    <definedName name="___b7" localSheetId="3" hidden="1">{"via1",#N/A,TRUE,"general";"via2",#N/A,TRUE,"general";"via3",#N/A,TRUE,"general"}</definedName>
    <definedName name="___b7" hidden="1">{"via1",#N/A,TRUE,"general";"via2",#N/A,TRUE,"general";"via3",#N/A,TRUE,"general"}</definedName>
    <definedName name="___b8" localSheetId="4" hidden="1">{"via1",#N/A,TRUE,"general";"via2",#N/A,TRUE,"general";"via3",#N/A,TRUE,"general"}</definedName>
    <definedName name="___b8" localSheetId="2" hidden="1">{"via1",#N/A,TRUE,"general";"via2",#N/A,TRUE,"general";"via3",#N/A,TRUE,"general"}</definedName>
    <definedName name="___b8" localSheetId="3" hidden="1">{"via1",#N/A,TRUE,"general";"via2",#N/A,TRUE,"general";"via3",#N/A,TRUE,"general"}</definedName>
    <definedName name="___b8" hidden="1">{"via1",#N/A,TRUE,"general";"via2",#N/A,TRUE,"general";"via3",#N/A,TRUE,"general"}</definedName>
    <definedName name="___bb9" localSheetId="4" hidden="1">{"TAB1",#N/A,TRUE,"GENERAL";"TAB2",#N/A,TRUE,"GENERAL";"TAB3",#N/A,TRUE,"GENERAL";"TAB4",#N/A,TRUE,"GENERAL";"TAB5",#N/A,TRUE,"GENERAL"}</definedName>
    <definedName name="___bb9" localSheetId="2" hidden="1">{"TAB1",#N/A,TRUE,"GENERAL";"TAB2",#N/A,TRUE,"GENERAL";"TAB3",#N/A,TRUE,"GENERAL";"TAB4",#N/A,TRUE,"GENERAL";"TAB5",#N/A,TRUE,"GENERAL"}</definedName>
    <definedName name="___bb9" localSheetId="3" hidden="1">{"TAB1",#N/A,TRUE,"GENERAL";"TAB2",#N/A,TRUE,"GENERAL";"TAB3",#N/A,TRUE,"GENERAL";"TAB4",#N/A,TRUE,"GENERAL";"TAB5",#N/A,TRUE,"GENERAL"}</definedName>
    <definedName name="___bb9" hidden="1">{"TAB1",#N/A,TRUE,"GENERAL";"TAB2",#N/A,TRUE,"GENERAL";"TAB3",#N/A,TRUE,"GENERAL";"TAB4",#N/A,TRUE,"GENERAL";"TAB5",#N/A,TRUE,"GENERAL"}</definedName>
    <definedName name="___bgb5" localSheetId="4" hidden="1">{"TAB1",#N/A,TRUE,"GENERAL";"TAB2",#N/A,TRUE,"GENERAL";"TAB3",#N/A,TRUE,"GENERAL";"TAB4",#N/A,TRUE,"GENERAL";"TAB5",#N/A,TRUE,"GENERAL"}</definedName>
    <definedName name="___bgb5" localSheetId="2" hidden="1">{"TAB1",#N/A,TRUE,"GENERAL";"TAB2",#N/A,TRUE,"GENERAL";"TAB3",#N/A,TRUE,"GENERAL";"TAB4",#N/A,TRUE,"GENERAL";"TAB5",#N/A,TRUE,"GENERAL"}</definedName>
    <definedName name="___bgb5" localSheetId="3" hidden="1">{"TAB1",#N/A,TRUE,"GENERAL";"TAB2",#N/A,TRUE,"GENERAL";"TAB3",#N/A,TRUE,"GENERAL";"TAB4",#N/A,TRUE,"GENERAL";"TAB5",#N/A,TRUE,"GENERAL"}</definedName>
    <definedName name="___bgb5" hidden="1">{"TAB1",#N/A,TRUE,"GENERAL";"TAB2",#N/A,TRUE,"GENERAL";"TAB3",#N/A,TRUE,"GENERAL";"TAB4",#N/A,TRUE,"GENERAL";"TAB5",#N/A,TRUE,"GENERAL"}</definedName>
    <definedName name="___g2" localSheetId="4" hidden="1">{"TAB1",#N/A,TRUE,"GENERAL";"TAB2",#N/A,TRUE,"GENERAL";"TAB3",#N/A,TRUE,"GENERAL";"TAB4",#N/A,TRUE,"GENERAL";"TAB5",#N/A,TRUE,"GENERAL"}</definedName>
    <definedName name="___g2" localSheetId="2" hidden="1">{"TAB1",#N/A,TRUE,"GENERAL";"TAB2",#N/A,TRUE,"GENERAL";"TAB3",#N/A,TRUE,"GENERAL";"TAB4",#N/A,TRUE,"GENERAL";"TAB5",#N/A,TRUE,"GENERAL"}</definedName>
    <definedName name="___g2" localSheetId="3" hidden="1">{"TAB1",#N/A,TRUE,"GENERAL";"TAB2",#N/A,TRUE,"GENERAL";"TAB3",#N/A,TRUE,"GENERAL";"TAB4",#N/A,TRUE,"GENERAL";"TAB5",#N/A,TRUE,"GENERAL"}</definedName>
    <definedName name="___g2" hidden="1">{"TAB1",#N/A,TRUE,"GENERAL";"TAB2",#N/A,TRUE,"GENERAL";"TAB3",#N/A,TRUE,"GENERAL";"TAB4",#N/A,TRUE,"GENERAL";"TAB5",#N/A,TRUE,"GENERAL"}</definedName>
    <definedName name="___g3" localSheetId="4" hidden="1">{"via1",#N/A,TRUE,"general";"via2",#N/A,TRUE,"general";"via3",#N/A,TRUE,"general"}</definedName>
    <definedName name="___g3" localSheetId="2" hidden="1">{"via1",#N/A,TRUE,"general";"via2",#N/A,TRUE,"general";"via3",#N/A,TRUE,"general"}</definedName>
    <definedName name="___g3" localSheetId="3" hidden="1">{"via1",#N/A,TRUE,"general";"via2",#N/A,TRUE,"general";"via3",#N/A,TRUE,"general"}</definedName>
    <definedName name="___g3" hidden="1">{"via1",#N/A,TRUE,"general";"via2",#N/A,TRUE,"general";"via3",#N/A,TRUE,"general"}</definedName>
    <definedName name="___g4" localSheetId="4" hidden="1">{"via1",#N/A,TRUE,"general";"via2",#N/A,TRUE,"general";"via3",#N/A,TRUE,"general"}</definedName>
    <definedName name="___g4" localSheetId="2" hidden="1">{"via1",#N/A,TRUE,"general";"via2",#N/A,TRUE,"general";"via3",#N/A,TRUE,"general"}</definedName>
    <definedName name="___g4" localSheetId="3" hidden="1">{"via1",#N/A,TRUE,"general";"via2",#N/A,TRUE,"general";"via3",#N/A,TRUE,"general"}</definedName>
    <definedName name="___g4" hidden="1">{"via1",#N/A,TRUE,"general";"via2",#N/A,TRUE,"general";"via3",#N/A,TRUE,"general"}</definedName>
    <definedName name="___g5" localSheetId="4" hidden="1">{"via1",#N/A,TRUE,"general";"via2",#N/A,TRUE,"general";"via3",#N/A,TRUE,"general"}</definedName>
    <definedName name="___g5" localSheetId="2" hidden="1">{"via1",#N/A,TRUE,"general";"via2",#N/A,TRUE,"general";"via3",#N/A,TRUE,"general"}</definedName>
    <definedName name="___g5" localSheetId="3" hidden="1">{"via1",#N/A,TRUE,"general";"via2",#N/A,TRUE,"general";"via3",#N/A,TRUE,"general"}</definedName>
    <definedName name="___g5" hidden="1">{"via1",#N/A,TRUE,"general";"via2",#N/A,TRUE,"general";"via3",#N/A,TRUE,"general"}</definedName>
    <definedName name="___g6" localSheetId="4" hidden="1">{"via1",#N/A,TRUE,"general";"via2",#N/A,TRUE,"general";"via3",#N/A,TRUE,"general"}</definedName>
    <definedName name="___g6" localSheetId="2" hidden="1">{"via1",#N/A,TRUE,"general";"via2",#N/A,TRUE,"general";"via3",#N/A,TRUE,"general"}</definedName>
    <definedName name="___g6" localSheetId="3" hidden="1">{"via1",#N/A,TRUE,"general";"via2",#N/A,TRUE,"general";"via3",#N/A,TRUE,"general"}</definedName>
    <definedName name="___g6" hidden="1">{"via1",#N/A,TRUE,"general";"via2",#N/A,TRUE,"general";"via3",#N/A,TRUE,"general"}</definedName>
    <definedName name="___g7" localSheetId="4" hidden="1">{"TAB1",#N/A,TRUE,"GENERAL";"TAB2",#N/A,TRUE,"GENERAL";"TAB3",#N/A,TRUE,"GENERAL";"TAB4",#N/A,TRUE,"GENERAL";"TAB5",#N/A,TRUE,"GENERAL"}</definedName>
    <definedName name="___g7" localSheetId="2" hidden="1">{"TAB1",#N/A,TRUE,"GENERAL";"TAB2",#N/A,TRUE,"GENERAL";"TAB3",#N/A,TRUE,"GENERAL";"TAB4",#N/A,TRUE,"GENERAL";"TAB5",#N/A,TRUE,"GENERAL"}</definedName>
    <definedName name="___g7" localSheetId="3" hidden="1">{"TAB1",#N/A,TRUE,"GENERAL";"TAB2",#N/A,TRUE,"GENERAL";"TAB3",#N/A,TRUE,"GENERAL";"TAB4",#N/A,TRUE,"GENERAL";"TAB5",#N/A,TRUE,"GENERAL"}</definedName>
    <definedName name="___g7" hidden="1">{"TAB1",#N/A,TRUE,"GENERAL";"TAB2",#N/A,TRUE,"GENERAL";"TAB3",#N/A,TRUE,"GENERAL";"TAB4",#N/A,TRUE,"GENERAL";"TAB5",#N/A,TRUE,"GENERAL"}</definedName>
    <definedName name="___GR1" localSheetId="4" hidden="1">{"TAB1",#N/A,TRUE,"GENERAL";"TAB2",#N/A,TRUE,"GENERAL";"TAB3",#N/A,TRUE,"GENERAL";"TAB4",#N/A,TRUE,"GENERAL";"TAB5",#N/A,TRUE,"GENERAL"}</definedName>
    <definedName name="___GR1" localSheetId="2" hidden="1">{"TAB1",#N/A,TRUE,"GENERAL";"TAB2",#N/A,TRUE,"GENERAL";"TAB3",#N/A,TRUE,"GENERAL";"TAB4",#N/A,TRUE,"GENERAL";"TAB5",#N/A,TRUE,"GENERAL"}</definedName>
    <definedName name="___GR1" localSheetId="3" hidden="1">{"TAB1",#N/A,TRUE,"GENERAL";"TAB2",#N/A,TRUE,"GENERAL";"TAB3",#N/A,TRUE,"GENERAL";"TAB4",#N/A,TRUE,"GENERAL";"TAB5",#N/A,TRUE,"GENERAL"}</definedName>
    <definedName name="___GR1" hidden="1">{"TAB1",#N/A,TRUE,"GENERAL";"TAB2",#N/A,TRUE,"GENERAL";"TAB3",#N/A,TRUE,"GENERAL";"TAB4",#N/A,TRUE,"GENERAL";"TAB5",#N/A,TRUE,"GENERAL"}</definedName>
    <definedName name="___gtr4" localSheetId="4" hidden="1">{"via1",#N/A,TRUE,"general";"via2",#N/A,TRUE,"general";"via3",#N/A,TRUE,"general"}</definedName>
    <definedName name="___gtr4" localSheetId="2" hidden="1">{"via1",#N/A,TRUE,"general";"via2",#N/A,TRUE,"general";"via3",#N/A,TRUE,"general"}</definedName>
    <definedName name="___gtr4" localSheetId="3" hidden="1">{"via1",#N/A,TRUE,"general";"via2",#N/A,TRUE,"general";"via3",#N/A,TRUE,"general"}</definedName>
    <definedName name="___gtr4" hidden="1">{"via1",#N/A,TRUE,"general";"via2",#N/A,TRUE,"general";"via3",#N/A,TRUE,"general"}</definedName>
    <definedName name="___h2" localSheetId="4" hidden="1">{"via1",#N/A,TRUE,"general";"via2",#N/A,TRUE,"general";"via3",#N/A,TRUE,"general"}</definedName>
    <definedName name="___h2" localSheetId="2" hidden="1">{"via1",#N/A,TRUE,"general";"via2",#N/A,TRUE,"general";"via3",#N/A,TRUE,"general"}</definedName>
    <definedName name="___h2" localSheetId="3" hidden="1">{"via1",#N/A,TRUE,"general";"via2",#N/A,TRUE,"general";"via3",#N/A,TRUE,"general"}</definedName>
    <definedName name="___h2" hidden="1">{"via1",#N/A,TRUE,"general";"via2",#N/A,TRUE,"general";"via3",#N/A,TRUE,"general"}</definedName>
    <definedName name="___h3" localSheetId="4" hidden="1">{"via1",#N/A,TRUE,"general";"via2",#N/A,TRUE,"general";"via3",#N/A,TRUE,"general"}</definedName>
    <definedName name="___h3" localSheetId="2" hidden="1">{"via1",#N/A,TRUE,"general";"via2",#N/A,TRUE,"general";"via3",#N/A,TRUE,"general"}</definedName>
    <definedName name="___h3" localSheetId="3" hidden="1">{"via1",#N/A,TRUE,"general";"via2",#N/A,TRUE,"general";"via3",#N/A,TRUE,"general"}</definedName>
    <definedName name="___h3" hidden="1">{"via1",#N/A,TRUE,"general";"via2",#N/A,TRUE,"general";"via3",#N/A,TRUE,"general"}</definedName>
    <definedName name="___h4" localSheetId="4" hidden="1">{"TAB1",#N/A,TRUE,"GENERAL";"TAB2",#N/A,TRUE,"GENERAL";"TAB3",#N/A,TRUE,"GENERAL";"TAB4",#N/A,TRUE,"GENERAL";"TAB5",#N/A,TRUE,"GENERAL"}</definedName>
    <definedName name="___h4" localSheetId="2" hidden="1">{"TAB1",#N/A,TRUE,"GENERAL";"TAB2",#N/A,TRUE,"GENERAL";"TAB3",#N/A,TRUE,"GENERAL";"TAB4",#N/A,TRUE,"GENERAL";"TAB5",#N/A,TRUE,"GENERAL"}</definedName>
    <definedName name="___h4" localSheetId="3" hidden="1">{"TAB1",#N/A,TRUE,"GENERAL";"TAB2",#N/A,TRUE,"GENERAL";"TAB3",#N/A,TRUE,"GENERAL";"TAB4",#N/A,TRUE,"GENERAL";"TAB5",#N/A,TRUE,"GENERAL"}</definedName>
    <definedName name="___h4" hidden="1">{"TAB1",#N/A,TRUE,"GENERAL";"TAB2",#N/A,TRUE,"GENERAL";"TAB3",#N/A,TRUE,"GENERAL";"TAB4",#N/A,TRUE,"GENERAL";"TAB5",#N/A,TRUE,"GENERAL"}</definedName>
    <definedName name="___h5" localSheetId="4" hidden="1">{"TAB1",#N/A,TRUE,"GENERAL";"TAB2",#N/A,TRUE,"GENERAL";"TAB3",#N/A,TRUE,"GENERAL";"TAB4",#N/A,TRUE,"GENERAL";"TAB5",#N/A,TRUE,"GENERAL"}</definedName>
    <definedName name="___h5" localSheetId="2" hidden="1">{"TAB1",#N/A,TRUE,"GENERAL";"TAB2",#N/A,TRUE,"GENERAL";"TAB3",#N/A,TRUE,"GENERAL";"TAB4",#N/A,TRUE,"GENERAL";"TAB5",#N/A,TRUE,"GENERAL"}</definedName>
    <definedName name="___h5" localSheetId="3" hidden="1">{"TAB1",#N/A,TRUE,"GENERAL";"TAB2",#N/A,TRUE,"GENERAL";"TAB3",#N/A,TRUE,"GENERAL";"TAB4",#N/A,TRUE,"GENERAL";"TAB5",#N/A,TRUE,"GENERAL"}</definedName>
    <definedName name="___h5" hidden="1">{"TAB1",#N/A,TRUE,"GENERAL";"TAB2",#N/A,TRUE,"GENERAL";"TAB3",#N/A,TRUE,"GENERAL";"TAB4",#N/A,TRUE,"GENERAL";"TAB5",#N/A,TRUE,"GENERAL"}</definedName>
    <definedName name="___h6" localSheetId="4" hidden="1">{"via1",#N/A,TRUE,"general";"via2",#N/A,TRUE,"general";"via3",#N/A,TRUE,"general"}</definedName>
    <definedName name="___h6" localSheetId="2" hidden="1">{"via1",#N/A,TRUE,"general";"via2",#N/A,TRUE,"general";"via3",#N/A,TRUE,"general"}</definedName>
    <definedName name="___h6" localSheetId="3" hidden="1">{"via1",#N/A,TRUE,"general";"via2",#N/A,TRUE,"general";"via3",#N/A,TRUE,"general"}</definedName>
    <definedName name="___h6" hidden="1">{"via1",#N/A,TRUE,"general";"via2",#N/A,TRUE,"general";"via3",#N/A,TRUE,"general"}</definedName>
    <definedName name="___h7" localSheetId="4" hidden="1">{"TAB1",#N/A,TRUE,"GENERAL";"TAB2",#N/A,TRUE,"GENERAL";"TAB3",#N/A,TRUE,"GENERAL";"TAB4",#N/A,TRUE,"GENERAL";"TAB5",#N/A,TRUE,"GENERAL"}</definedName>
    <definedName name="___h7" localSheetId="2" hidden="1">{"TAB1",#N/A,TRUE,"GENERAL";"TAB2",#N/A,TRUE,"GENERAL";"TAB3",#N/A,TRUE,"GENERAL";"TAB4",#N/A,TRUE,"GENERAL";"TAB5",#N/A,TRUE,"GENERAL"}</definedName>
    <definedName name="___h7" localSheetId="3" hidden="1">{"TAB1",#N/A,TRUE,"GENERAL";"TAB2",#N/A,TRUE,"GENERAL";"TAB3",#N/A,TRUE,"GENERAL";"TAB4",#N/A,TRUE,"GENERAL";"TAB5",#N/A,TRUE,"GENERAL"}</definedName>
    <definedName name="___h7" hidden="1">{"TAB1",#N/A,TRUE,"GENERAL";"TAB2",#N/A,TRUE,"GENERAL";"TAB3",#N/A,TRUE,"GENERAL";"TAB4",#N/A,TRUE,"GENERAL";"TAB5",#N/A,TRUE,"GENERAL"}</definedName>
    <definedName name="___h8" localSheetId="4" hidden="1">{"via1",#N/A,TRUE,"general";"via2",#N/A,TRUE,"general";"via3",#N/A,TRUE,"general"}</definedName>
    <definedName name="___h8" localSheetId="2" hidden="1">{"via1",#N/A,TRUE,"general";"via2",#N/A,TRUE,"general";"via3",#N/A,TRUE,"general"}</definedName>
    <definedName name="___h8" localSheetId="3" hidden="1">{"via1",#N/A,TRUE,"general";"via2",#N/A,TRUE,"general";"via3",#N/A,TRUE,"general"}</definedName>
    <definedName name="___h8" hidden="1">{"via1",#N/A,TRUE,"general";"via2",#N/A,TRUE,"general";"via3",#N/A,TRUE,"general"}</definedName>
    <definedName name="___hfh7" localSheetId="4" hidden="1">{"via1",#N/A,TRUE,"general";"via2",#N/A,TRUE,"general";"via3",#N/A,TRUE,"general"}</definedName>
    <definedName name="___hfh7" localSheetId="2" hidden="1">{"via1",#N/A,TRUE,"general";"via2",#N/A,TRUE,"general";"via3",#N/A,TRUE,"general"}</definedName>
    <definedName name="___hfh7" localSheetId="3" hidden="1">{"via1",#N/A,TRUE,"general";"via2",#N/A,TRUE,"general";"via3",#N/A,TRUE,"general"}</definedName>
    <definedName name="___hfh7" hidden="1">{"via1",#N/A,TRUE,"general";"via2",#N/A,TRUE,"general";"via3",#N/A,TRUE,"general"}</definedName>
    <definedName name="___i4" localSheetId="4" hidden="1">{"via1",#N/A,TRUE,"general";"via2",#N/A,TRUE,"general";"via3",#N/A,TRUE,"general"}</definedName>
    <definedName name="___i4" localSheetId="2" hidden="1">{"via1",#N/A,TRUE,"general";"via2",#N/A,TRUE,"general";"via3",#N/A,TRUE,"general"}</definedName>
    <definedName name="___i4" localSheetId="3" hidden="1">{"via1",#N/A,TRUE,"general";"via2",#N/A,TRUE,"general";"via3",#N/A,TRUE,"general"}</definedName>
    <definedName name="___i4" hidden="1">{"via1",#N/A,TRUE,"general";"via2",#N/A,TRUE,"general";"via3",#N/A,TRUE,"general"}</definedName>
    <definedName name="___i5" localSheetId="4" hidden="1">{"TAB1",#N/A,TRUE,"GENERAL";"TAB2",#N/A,TRUE,"GENERAL";"TAB3",#N/A,TRUE,"GENERAL";"TAB4",#N/A,TRUE,"GENERAL";"TAB5",#N/A,TRUE,"GENERAL"}</definedName>
    <definedName name="___i5" localSheetId="2" hidden="1">{"TAB1",#N/A,TRUE,"GENERAL";"TAB2",#N/A,TRUE,"GENERAL";"TAB3",#N/A,TRUE,"GENERAL";"TAB4",#N/A,TRUE,"GENERAL";"TAB5",#N/A,TRUE,"GENERAL"}</definedName>
    <definedName name="___i5" localSheetId="3" hidden="1">{"TAB1",#N/A,TRUE,"GENERAL";"TAB2",#N/A,TRUE,"GENERAL";"TAB3",#N/A,TRUE,"GENERAL";"TAB4",#N/A,TRUE,"GENERAL";"TAB5",#N/A,TRUE,"GENERAL"}</definedName>
    <definedName name="___i5" hidden="1">{"TAB1",#N/A,TRUE,"GENERAL";"TAB2",#N/A,TRUE,"GENERAL";"TAB3",#N/A,TRUE,"GENERAL";"TAB4",#N/A,TRUE,"GENERAL";"TAB5",#N/A,TRUE,"GENERAL"}</definedName>
    <definedName name="___i6" localSheetId="4" hidden="1">{"TAB1",#N/A,TRUE,"GENERAL";"TAB2",#N/A,TRUE,"GENERAL";"TAB3",#N/A,TRUE,"GENERAL";"TAB4",#N/A,TRUE,"GENERAL";"TAB5",#N/A,TRUE,"GENERAL"}</definedName>
    <definedName name="___i6" localSheetId="2" hidden="1">{"TAB1",#N/A,TRUE,"GENERAL";"TAB2",#N/A,TRUE,"GENERAL";"TAB3",#N/A,TRUE,"GENERAL";"TAB4",#N/A,TRUE,"GENERAL";"TAB5",#N/A,TRUE,"GENERAL"}</definedName>
    <definedName name="___i6" localSheetId="3" hidden="1">{"TAB1",#N/A,TRUE,"GENERAL";"TAB2",#N/A,TRUE,"GENERAL";"TAB3",#N/A,TRUE,"GENERAL";"TAB4",#N/A,TRUE,"GENERAL";"TAB5",#N/A,TRUE,"GENERAL"}</definedName>
    <definedName name="___i6" hidden="1">{"TAB1",#N/A,TRUE,"GENERAL";"TAB2",#N/A,TRUE,"GENERAL";"TAB3",#N/A,TRUE,"GENERAL";"TAB4",#N/A,TRUE,"GENERAL";"TAB5",#N/A,TRUE,"GENERAL"}</definedName>
    <definedName name="___i7" localSheetId="4" hidden="1">{"via1",#N/A,TRUE,"general";"via2",#N/A,TRUE,"general";"via3",#N/A,TRUE,"general"}</definedName>
    <definedName name="___i7" localSheetId="2" hidden="1">{"via1",#N/A,TRUE,"general";"via2",#N/A,TRUE,"general";"via3",#N/A,TRUE,"general"}</definedName>
    <definedName name="___i7" localSheetId="3" hidden="1">{"via1",#N/A,TRUE,"general";"via2",#N/A,TRUE,"general";"via3",#N/A,TRUE,"general"}</definedName>
    <definedName name="___i7" hidden="1">{"via1",#N/A,TRUE,"general";"via2",#N/A,TRUE,"general";"via3",#N/A,TRUE,"general"}</definedName>
    <definedName name="___i77" localSheetId="4" hidden="1">{"TAB1",#N/A,TRUE,"GENERAL";"TAB2",#N/A,TRUE,"GENERAL";"TAB3",#N/A,TRUE,"GENERAL";"TAB4",#N/A,TRUE,"GENERAL";"TAB5",#N/A,TRUE,"GENERAL"}</definedName>
    <definedName name="___i77" localSheetId="2" hidden="1">{"TAB1",#N/A,TRUE,"GENERAL";"TAB2",#N/A,TRUE,"GENERAL";"TAB3",#N/A,TRUE,"GENERAL";"TAB4",#N/A,TRUE,"GENERAL";"TAB5",#N/A,TRUE,"GENERAL"}</definedName>
    <definedName name="___i77" localSheetId="3" hidden="1">{"TAB1",#N/A,TRUE,"GENERAL";"TAB2",#N/A,TRUE,"GENERAL";"TAB3",#N/A,TRUE,"GENERAL";"TAB4",#N/A,TRUE,"GENERAL";"TAB5",#N/A,TRUE,"GENERAL"}</definedName>
    <definedName name="___i77" hidden="1">{"TAB1",#N/A,TRUE,"GENERAL";"TAB2",#N/A,TRUE,"GENERAL";"TAB3",#N/A,TRUE,"GENERAL";"TAB4",#N/A,TRUE,"GENERAL";"TAB5",#N/A,TRUE,"GENERAL"}</definedName>
    <definedName name="___i8" localSheetId="4" hidden="1">{"via1",#N/A,TRUE,"general";"via2",#N/A,TRUE,"general";"via3",#N/A,TRUE,"general"}</definedName>
    <definedName name="___i8" localSheetId="2" hidden="1">{"via1",#N/A,TRUE,"general";"via2",#N/A,TRUE,"general";"via3",#N/A,TRUE,"general"}</definedName>
    <definedName name="___i8" localSheetId="3" hidden="1">{"via1",#N/A,TRUE,"general";"via2",#N/A,TRUE,"general";"via3",#N/A,TRUE,"general"}</definedName>
    <definedName name="___i8" hidden="1">{"via1",#N/A,TRUE,"general";"via2",#N/A,TRUE,"general";"via3",#N/A,TRUE,"general"}</definedName>
    <definedName name="___i9" localSheetId="4" hidden="1">{"TAB1",#N/A,TRUE,"GENERAL";"TAB2",#N/A,TRUE,"GENERAL";"TAB3",#N/A,TRUE,"GENERAL";"TAB4",#N/A,TRUE,"GENERAL";"TAB5",#N/A,TRUE,"GENERAL"}</definedName>
    <definedName name="___i9" localSheetId="2" hidden="1">{"TAB1",#N/A,TRUE,"GENERAL";"TAB2",#N/A,TRUE,"GENERAL";"TAB3",#N/A,TRUE,"GENERAL";"TAB4",#N/A,TRUE,"GENERAL";"TAB5",#N/A,TRUE,"GENERAL"}</definedName>
    <definedName name="___i9" localSheetId="3" hidden="1">{"TAB1",#N/A,TRUE,"GENERAL";"TAB2",#N/A,TRUE,"GENERAL";"TAB3",#N/A,TRUE,"GENERAL";"TAB4",#N/A,TRUE,"GENERAL";"TAB5",#N/A,TRUE,"GENERAL"}</definedName>
    <definedName name="___i9" hidden="1">{"TAB1",#N/A,TRUE,"GENERAL";"TAB2",#N/A,TRUE,"GENERAL";"TAB3",#N/A,TRUE,"GENERAL";"TAB4",#N/A,TRUE,"GENERAL";"TAB5",#N/A,TRUE,"GENERAL"}</definedName>
    <definedName name="___k3" localSheetId="4" hidden="1">{"TAB1",#N/A,TRUE,"GENERAL";"TAB2",#N/A,TRUE,"GENERAL";"TAB3",#N/A,TRUE,"GENERAL";"TAB4",#N/A,TRUE,"GENERAL";"TAB5",#N/A,TRUE,"GENERAL"}</definedName>
    <definedName name="___k3" localSheetId="2" hidden="1">{"TAB1",#N/A,TRUE,"GENERAL";"TAB2",#N/A,TRUE,"GENERAL";"TAB3",#N/A,TRUE,"GENERAL";"TAB4",#N/A,TRUE,"GENERAL";"TAB5",#N/A,TRUE,"GENERAL"}</definedName>
    <definedName name="___k3" localSheetId="3" hidden="1">{"TAB1",#N/A,TRUE,"GENERAL";"TAB2",#N/A,TRUE,"GENERAL";"TAB3",#N/A,TRUE,"GENERAL";"TAB4",#N/A,TRUE,"GENERAL";"TAB5",#N/A,TRUE,"GENERAL"}</definedName>
    <definedName name="___k3" hidden="1">{"TAB1",#N/A,TRUE,"GENERAL";"TAB2",#N/A,TRUE,"GENERAL";"TAB3",#N/A,TRUE,"GENERAL";"TAB4",#N/A,TRUE,"GENERAL";"TAB5",#N/A,TRUE,"GENERAL"}</definedName>
    <definedName name="___k4" localSheetId="4" hidden="1">{"via1",#N/A,TRUE,"general";"via2",#N/A,TRUE,"general";"via3",#N/A,TRUE,"general"}</definedName>
    <definedName name="___k4" localSheetId="2" hidden="1">{"via1",#N/A,TRUE,"general";"via2",#N/A,TRUE,"general";"via3",#N/A,TRUE,"general"}</definedName>
    <definedName name="___k4" localSheetId="3" hidden="1">{"via1",#N/A,TRUE,"general";"via2",#N/A,TRUE,"general";"via3",#N/A,TRUE,"general"}</definedName>
    <definedName name="___k4" hidden="1">{"via1",#N/A,TRUE,"general";"via2",#N/A,TRUE,"general";"via3",#N/A,TRUE,"general"}</definedName>
    <definedName name="___k5" localSheetId="4" hidden="1">{"via1",#N/A,TRUE,"general";"via2",#N/A,TRUE,"general";"via3",#N/A,TRUE,"general"}</definedName>
    <definedName name="___k5" localSheetId="2" hidden="1">{"via1",#N/A,TRUE,"general";"via2",#N/A,TRUE,"general";"via3",#N/A,TRUE,"general"}</definedName>
    <definedName name="___k5" localSheetId="3" hidden="1">{"via1",#N/A,TRUE,"general";"via2",#N/A,TRUE,"general";"via3",#N/A,TRUE,"general"}</definedName>
    <definedName name="___k5" hidden="1">{"via1",#N/A,TRUE,"general";"via2",#N/A,TRUE,"general";"via3",#N/A,TRUE,"general"}</definedName>
    <definedName name="___k6" localSheetId="4" hidden="1">{"TAB1",#N/A,TRUE,"GENERAL";"TAB2",#N/A,TRUE,"GENERAL";"TAB3",#N/A,TRUE,"GENERAL";"TAB4",#N/A,TRUE,"GENERAL";"TAB5",#N/A,TRUE,"GENERAL"}</definedName>
    <definedName name="___k6" localSheetId="2" hidden="1">{"TAB1",#N/A,TRUE,"GENERAL";"TAB2",#N/A,TRUE,"GENERAL";"TAB3",#N/A,TRUE,"GENERAL";"TAB4",#N/A,TRUE,"GENERAL";"TAB5",#N/A,TRUE,"GENERAL"}</definedName>
    <definedName name="___k6" localSheetId="3" hidden="1">{"TAB1",#N/A,TRUE,"GENERAL";"TAB2",#N/A,TRUE,"GENERAL";"TAB3",#N/A,TRUE,"GENERAL";"TAB4",#N/A,TRUE,"GENERAL";"TAB5",#N/A,TRUE,"GENERAL"}</definedName>
    <definedName name="___k6" hidden="1">{"TAB1",#N/A,TRUE,"GENERAL";"TAB2",#N/A,TRUE,"GENERAL";"TAB3",#N/A,TRUE,"GENERAL";"TAB4",#N/A,TRUE,"GENERAL";"TAB5",#N/A,TRUE,"GENERAL"}</definedName>
    <definedName name="___k7" localSheetId="4" hidden="1">{"via1",#N/A,TRUE,"general";"via2",#N/A,TRUE,"general";"via3",#N/A,TRUE,"general"}</definedName>
    <definedName name="___k7" localSheetId="2" hidden="1">{"via1",#N/A,TRUE,"general";"via2",#N/A,TRUE,"general";"via3",#N/A,TRUE,"general"}</definedName>
    <definedName name="___k7" localSheetId="3" hidden="1">{"via1",#N/A,TRUE,"general";"via2",#N/A,TRUE,"general";"via3",#N/A,TRUE,"general"}</definedName>
    <definedName name="___k7" hidden="1">{"via1",#N/A,TRUE,"general";"via2",#N/A,TRUE,"general";"via3",#N/A,TRUE,"general"}</definedName>
    <definedName name="___k8" localSheetId="4" hidden="1">{"via1",#N/A,TRUE,"general";"via2",#N/A,TRUE,"general";"via3",#N/A,TRUE,"general"}</definedName>
    <definedName name="___k8" localSheetId="2" hidden="1">{"via1",#N/A,TRUE,"general";"via2",#N/A,TRUE,"general";"via3",#N/A,TRUE,"general"}</definedName>
    <definedName name="___k8" localSheetId="3" hidden="1">{"via1",#N/A,TRUE,"general";"via2",#N/A,TRUE,"general";"via3",#N/A,TRUE,"general"}</definedName>
    <definedName name="___k8" hidden="1">{"via1",#N/A,TRUE,"general";"via2",#N/A,TRUE,"general";"via3",#N/A,TRUE,"general"}</definedName>
    <definedName name="___k9" localSheetId="4" hidden="1">{"TAB1",#N/A,TRUE,"GENERAL";"TAB2",#N/A,TRUE,"GENERAL";"TAB3",#N/A,TRUE,"GENERAL";"TAB4",#N/A,TRUE,"GENERAL";"TAB5",#N/A,TRUE,"GENERAL"}</definedName>
    <definedName name="___k9" localSheetId="2" hidden="1">{"TAB1",#N/A,TRUE,"GENERAL";"TAB2",#N/A,TRUE,"GENERAL";"TAB3",#N/A,TRUE,"GENERAL";"TAB4",#N/A,TRUE,"GENERAL";"TAB5",#N/A,TRUE,"GENERAL"}</definedName>
    <definedName name="___k9" localSheetId="3" hidden="1">{"TAB1",#N/A,TRUE,"GENERAL";"TAB2",#N/A,TRUE,"GENERAL";"TAB3",#N/A,TRUE,"GENERAL";"TAB4",#N/A,TRUE,"GENERAL";"TAB5",#N/A,TRUE,"GENERAL"}</definedName>
    <definedName name="___k9" hidden="1">{"TAB1",#N/A,TRUE,"GENERAL";"TAB2",#N/A,TRUE,"GENERAL";"TAB3",#N/A,TRUE,"GENERAL";"TAB4",#N/A,TRUE,"GENERAL";"TAB5",#N/A,TRUE,"GENERAL"}</definedName>
    <definedName name="___kjk6" localSheetId="4" hidden="1">{"TAB1",#N/A,TRUE,"GENERAL";"TAB2",#N/A,TRUE,"GENERAL";"TAB3",#N/A,TRUE,"GENERAL";"TAB4",#N/A,TRUE,"GENERAL";"TAB5",#N/A,TRUE,"GENERAL"}</definedName>
    <definedName name="___kjk6" localSheetId="2" hidden="1">{"TAB1",#N/A,TRUE,"GENERAL";"TAB2",#N/A,TRUE,"GENERAL";"TAB3",#N/A,TRUE,"GENERAL";"TAB4",#N/A,TRUE,"GENERAL";"TAB5",#N/A,TRUE,"GENERAL"}</definedName>
    <definedName name="___kjk6" localSheetId="3" hidden="1">{"TAB1",#N/A,TRUE,"GENERAL";"TAB2",#N/A,TRUE,"GENERAL";"TAB3",#N/A,TRUE,"GENERAL";"TAB4",#N/A,TRUE,"GENERAL";"TAB5",#N/A,TRUE,"GENERAL"}</definedName>
    <definedName name="___kjk6" hidden="1">{"TAB1",#N/A,TRUE,"GENERAL";"TAB2",#N/A,TRUE,"GENERAL";"TAB3",#N/A,TRUE,"GENERAL";"TAB4",#N/A,TRUE,"GENERAL";"TAB5",#N/A,TRUE,"GENERAL"}</definedName>
    <definedName name="___m3" localSheetId="4" hidden="1">{"via1",#N/A,TRUE,"general";"via2",#N/A,TRUE,"general";"via3",#N/A,TRUE,"general"}</definedName>
    <definedName name="___m3" localSheetId="2" hidden="1">{"via1",#N/A,TRUE,"general";"via2",#N/A,TRUE,"general";"via3",#N/A,TRUE,"general"}</definedName>
    <definedName name="___m3" localSheetId="3" hidden="1">{"via1",#N/A,TRUE,"general";"via2",#N/A,TRUE,"general";"via3",#N/A,TRUE,"general"}</definedName>
    <definedName name="___m3" hidden="1">{"via1",#N/A,TRUE,"general";"via2",#N/A,TRUE,"general";"via3",#N/A,TRUE,"general"}</definedName>
    <definedName name="___m4" localSheetId="4" hidden="1">{"TAB1",#N/A,TRUE,"GENERAL";"TAB2",#N/A,TRUE,"GENERAL";"TAB3",#N/A,TRUE,"GENERAL";"TAB4",#N/A,TRUE,"GENERAL";"TAB5",#N/A,TRUE,"GENERAL"}</definedName>
    <definedName name="___m4" localSheetId="2" hidden="1">{"TAB1",#N/A,TRUE,"GENERAL";"TAB2",#N/A,TRUE,"GENERAL";"TAB3",#N/A,TRUE,"GENERAL";"TAB4",#N/A,TRUE,"GENERAL";"TAB5",#N/A,TRUE,"GENERAL"}</definedName>
    <definedName name="___m4" localSheetId="3" hidden="1">{"TAB1",#N/A,TRUE,"GENERAL";"TAB2",#N/A,TRUE,"GENERAL";"TAB3",#N/A,TRUE,"GENERAL";"TAB4",#N/A,TRUE,"GENERAL";"TAB5",#N/A,TRUE,"GENERAL"}</definedName>
    <definedName name="___m4" hidden="1">{"TAB1",#N/A,TRUE,"GENERAL";"TAB2",#N/A,TRUE,"GENERAL";"TAB3",#N/A,TRUE,"GENERAL";"TAB4",#N/A,TRUE,"GENERAL";"TAB5",#N/A,TRUE,"GENERAL"}</definedName>
    <definedName name="___m5" localSheetId="4" hidden="1">{"via1",#N/A,TRUE,"general";"via2",#N/A,TRUE,"general";"via3",#N/A,TRUE,"general"}</definedName>
    <definedName name="___m5" localSheetId="2" hidden="1">{"via1",#N/A,TRUE,"general";"via2",#N/A,TRUE,"general";"via3",#N/A,TRUE,"general"}</definedName>
    <definedName name="___m5" localSheetId="3" hidden="1">{"via1",#N/A,TRUE,"general";"via2",#N/A,TRUE,"general";"via3",#N/A,TRUE,"general"}</definedName>
    <definedName name="___m5" hidden="1">{"via1",#N/A,TRUE,"general";"via2",#N/A,TRUE,"general";"via3",#N/A,TRUE,"general"}</definedName>
    <definedName name="___m6" localSheetId="4" hidden="1">{"TAB1",#N/A,TRUE,"GENERAL";"TAB2",#N/A,TRUE,"GENERAL";"TAB3",#N/A,TRUE,"GENERAL";"TAB4",#N/A,TRUE,"GENERAL";"TAB5",#N/A,TRUE,"GENERAL"}</definedName>
    <definedName name="___m6" localSheetId="2" hidden="1">{"TAB1",#N/A,TRUE,"GENERAL";"TAB2",#N/A,TRUE,"GENERAL";"TAB3",#N/A,TRUE,"GENERAL";"TAB4",#N/A,TRUE,"GENERAL";"TAB5",#N/A,TRUE,"GENERAL"}</definedName>
    <definedName name="___m6" localSheetId="3" hidden="1">{"TAB1",#N/A,TRUE,"GENERAL";"TAB2",#N/A,TRUE,"GENERAL";"TAB3",#N/A,TRUE,"GENERAL";"TAB4",#N/A,TRUE,"GENERAL";"TAB5",#N/A,TRUE,"GENERAL"}</definedName>
    <definedName name="___m6" hidden="1">{"TAB1",#N/A,TRUE,"GENERAL";"TAB2",#N/A,TRUE,"GENERAL";"TAB3",#N/A,TRUE,"GENERAL";"TAB4",#N/A,TRUE,"GENERAL";"TAB5",#N/A,TRUE,"GENERAL"}</definedName>
    <definedName name="___m7" localSheetId="4" hidden="1">{"TAB1",#N/A,TRUE,"GENERAL";"TAB2",#N/A,TRUE,"GENERAL";"TAB3",#N/A,TRUE,"GENERAL";"TAB4",#N/A,TRUE,"GENERAL";"TAB5",#N/A,TRUE,"GENERAL"}</definedName>
    <definedName name="___m7" localSheetId="2" hidden="1">{"TAB1",#N/A,TRUE,"GENERAL";"TAB2",#N/A,TRUE,"GENERAL";"TAB3",#N/A,TRUE,"GENERAL";"TAB4",#N/A,TRUE,"GENERAL";"TAB5",#N/A,TRUE,"GENERAL"}</definedName>
    <definedName name="___m7" localSheetId="3" hidden="1">{"TAB1",#N/A,TRUE,"GENERAL";"TAB2",#N/A,TRUE,"GENERAL";"TAB3",#N/A,TRUE,"GENERAL";"TAB4",#N/A,TRUE,"GENERAL";"TAB5",#N/A,TRUE,"GENERAL"}</definedName>
    <definedName name="___m7" hidden="1">{"TAB1",#N/A,TRUE,"GENERAL";"TAB2",#N/A,TRUE,"GENERAL";"TAB3",#N/A,TRUE,"GENERAL";"TAB4",#N/A,TRUE,"GENERAL";"TAB5",#N/A,TRUE,"GENERAL"}</definedName>
    <definedName name="___m8" localSheetId="4" hidden="1">{"via1",#N/A,TRUE,"general";"via2",#N/A,TRUE,"general";"via3",#N/A,TRUE,"general"}</definedName>
    <definedName name="___m8" localSheetId="2" hidden="1">{"via1",#N/A,TRUE,"general";"via2",#N/A,TRUE,"general";"via3",#N/A,TRUE,"general"}</definedName>
    <definedName name="___m8" localSheetId="3" hidden="1">{"via1",#N/A,TRUE,"general";"via2",#N/A,TRUE,"general";"via3",#N/A,TRUE,"general"}</definedName>
    <definedName name="___m8" hidden="1">{"via1",#N/A,TRUE,"general";"via2",#N/A,TRUE,"general";"via3",#N/A,TRUE,"general"}</definedName>
    <definedName name="___m9" localSheetId="4" hidden="1">{"via1",#N/A,TRUE,"general";"via2",#N/A,TRUE,"general";"via3",#N/A,TRUE,"general"}</definedName>
    <definedName name="___m9" localSheetId="2" hidden="1">{"via1",#N/A,TRUE,"general";"via2",#N/A,TRUE,"general";"via3",#N/A,TRUE,"general"}</definedName>
    <definedName name="___m9" localSheetId="3" hidden="1">{"via1",#N/A,TRUE,"general";"via2",#N/A,TRUE,"general";"via3",#N/A,TRUE,"general"}</definedName>
    <definedName name="___m9" hidden="1">{"via1",#N/A,TRUE,"general";"via2",#N/A,TRUE,"general";"via3",#N/A,TRUE,"general"}</definedName>
    <definedName name="___n3" localSheetId="4" hidden="1">{"TAB1",#N/A,TRUE,"GENERAL";"TAB2",#N/A,TRUE,"GENERAL";"TAB3",#N/A,TRUE,"GENERAL";"TAB4",#N/A,TRUE,"GENERAL";"TAB5",#N/A,TRUE,"GENERAL"}</definedName>
    <definedName name="___n3" localSheetId="2" hidden="1">{"TAB1",#N/A,TRUE,"GENERAL";"TAB2",#N/A,TRUE,"GENERAL";"TAB3",#N/A,TRUE,"GENERAL";"TAB4",#N/A,TRUE,"GENERAL";"TAB5",#N/A,TRUE,"GENERAL"}</definedName>
    <definedName name="___n3" localSheetId="3" hidden="1">{"TAB1",#N/A,TRUE,"GENERAL";"TAB2",#N/A,TRUE,"GENERAL";"TAB3",#N/A,TRUE,"GENERAL";"TAB4",#N/A,TRUE,"GENERAL";"TAB5",#N/A,TRUE,"GENERAL"}</definedName>
    <definedName name="___n3" hidden="1">{"TAB1",#N/A,TRUE,"GENERAL";"TAB2",#N/A,TRUE,"GENERAL";"TAB3",#N/A,TRUE,"GENERAL";"TAB4",#N/A,TRUE,"GENERAL";"TAB5",#N/A,TRUE,"GENERAL"}</definedName>
    <definedName name="___n4" localSheetId="4" hidden="1">{"via1",#N/A,TRUE,"general";"via2",#N/A,TRUE,"general";"via3",#N/A,TRUE,"general"}</definedName>
    <definedName name="___n4" localSheetId="2" hidden="1">{"via1",#N/A,TRUE,"general";"via2",#N/A,TRUE,"general";"via3",#N/A,TRUE,"general"}</definedName>
    <definedName name="___n4" localSheetId="3" hidden="1">{"via1",#N/A,TRUE,"general";"via2",#N/A,TRUE,"general";"via3",#N/A,TRUE,"general"}</definedName>
    <definedName name="___n4" hidden="1">{"via1",#N/A,TRUE,"general";"via2",#N/A,TRUE,"general";"via3",#N/A,TRUE,"general"}</definedName>
    <definedName name="___n5" localSheetId="4" hidden="1">{"TAB1",#N/A,TRUE,"GENERAL";"TAB2",#N/A,TRUE,"GENERAL";"TAB3",#N/A,TRUE,"GENERAL";"TAB4",#N/A,TRUE,"GENERAL";"TAB5",#N/A,TRUE,"GENERAL"}</definedName>
    <definedName name="___n5" localSheetId="2" hidden="1">{"TAB1",#N/A,TRUE,"GENERAL";"TAB2",#N/A,TRUE,"GENERAL";"TAB3",#N/A,TRUE,"GENERAL";"TAB4",#N/A,TRUE,"GENERAL";"TAB5",#N/A,TRUE,"GENERAL"}</definedName>
    <definedName name="___n5" localSheetId="3" hidden="1">{"TAB1",#N/A,TRUE,"GENERAL";"TAB2",#N/A,TRUE,"GENERAL";"TAB3",#N/A,TRUE,"GENERAL";"TAB4",#N/A,TRUE,"GENERAL";"TAB5",#N/A,TRUE,"GENERAL"}</definedName>
    <definedName name="___n5" hidden="1">{"TAB1",#N/A,TRUE,"GENERAL";"TAB2",#N/A,TRUE,"GENERAL";"TAB3",#N/A,TRUE,"GENERAL";"TAB4",#N/A,TRUE,"GENERAL";"TAB5",#N/A,TRUE,"GENERAL"}</definedName>
    <definedName name="___nyn7" localSheetId="4" hidden="1">{"via1",#N/A,TRUE,"general";"via2",#N/A,TRUE,"general";"via3",#N/A,TRUE,"general"}</definedName>
    <definedName name="___nyn7" localSheetId="2" hidden="1">{"via1",#N/A,TRUE,"general";"via2",#N/A,TRUE,"general";"via3",#N/A,TRUE,"general"}</definedName>
    <definedName name="___nyn7" localSheetId="3" hidden="1">{"via1",#N/A,TRUE,"general";"via2",#N/A,TRUE,"general";"via3",#N/A,TRUE,"general"}</definedName>
    <definedName name="___nyn7" hidden="1">{"via1",#N/A,TRUE,"general";"via2",#N/A,TRUE,"general";"via3",#N/A,TRUE,"general"}</definedName>
    <definedName name="___o4" localSheetId="4" hidden="1">{"via1",#N/A,TRUE,"general";"via2",#N/A,TRUE,"general";"via3",#N/A,TRUE,"general"}</definedName>
    <definedName name="___o4" localSheetId="2" hidden="1">{"via1",#N/A,TRUE,"general";"via2",#N/A,TRUE,"general";"via3",#N/A,TRUE,"general"}</definedName>
    <definedName name="___o4" localSheetId="3" hidden="1">{"via1",#N/A,TRUE,"general";"via2",#N/A,TRUE,"general";"via3",#N/A,TRUE,"general"}</definedName>
    <definedName name="___o4" hidden="1">{"via1",#N/A,TRUE,"general";"via2",#N/A,TRUE,"general";"via3",#N/A,TRUE,"general"}</definedName>
    <definedName name="___o5" localSheetId="4" hidden="1">{"TAB1",#N/A,TRUE,"GENERAL";"TAB2",#N/A,TRUE,"GENERAL";"TAB3",#N/A,TRUE,"GENERAL";"TAB4",#N/A,TRUE,"GENERAL";"TAB5",#N/A,TRUE,"GENERAL"}</definedName>
    <definedName name="___o5" localSheetId="2" hidden="1">{"TAB1",#N/A,TRUE,"GENERAL";"TAB2",#N/A,TRUE,"GENERAL";"TAB3",#N/A,TRUE,"GENERAL";"TAB4",#N/A,TRUE,"GENERAL";"TAB5",#N/A,TRUE,"GENERAL"}</definedName>
    <definedName name="___o5" localSheetId="3" hidden="1">{"TAB1",#N/A,TRUE,"GENERAL";"TAB2",#N/A,TRUE,"GENERAL";"TAB3",#N/A,TRUE,"GENERAL";"TAB4",#N/A,TRUE,"GENERAL";"TAB5",#N/A,TRUE,"GENERAL"}</definedName>
    <definedName name="___o5" hidden="1">{"TAB1",#N/A,TRUE,"GENERAL";"TAB2",#N/A,TRUE,"GENERAL";"TAB3",#N/A,TRUE,"GENERAL";"TAB4",#N/A,TRUE,"GENERAL";"TAB5",#N/A,TRUE,"GENERAL"}</definedName>
    <definedName name="___o6" localSheetId="4" hidden="1">{"TAB1",#N/A,TRUE,"GENERAL";"TAB2",#N/A,TRUE,"GENERAL";"TAB3",#N/A,TRUE,"GENERAL";"TAB4",#N/A,TRUE,"GENERAL";"TAB5",#N/A,TRUE,"GENERAL"}</definedName>
    <definedName name="___o6" localSheetId="2" hidden="1">{"TAB1",#N/A,TRUE,"GENERAL";"TAB2",#N/A,TRUE,"GENERAL";"TAB3",#N/A,TRUE,"GENERAL";"TAB4",#N/A,TRUE,"GENERAL";"TAB5",#N/A,TRUE,"GENERAL"}</definedName>
    <definedName name="___o6" localSheetId="3" hidden="1">{"TAB1",#N/A,TRUE,"GENERAL";"TAB2",#N/A,TRUE,"GENERAL";"TAB3",#N/A,TRUE,"GENERAL";"TAB4",#N/A,TRUE,"GENERAL";"TAB5",#N/A,TRUE,"GENERAL"}</definedName>
    <definedName name="___o6" hidden="1">{"TAB1",#N/A,TRUE,"GENERAL";"TAB2",#N/A,TRUE,"GENERAL";"TAB3",#N/A,TRUE,"GENERAL";"TAB4",#N/A,TRUE,"GENERAL";"TAB5",#N/A,TRUE,"GENERAL"}</definedName>
    <definedName name="___o7" localSheetId="4" hidden="1">{"TAB1",#N/A,TRUE,"GENERAL";"TAB2",#N/A,TRUE,"GENERAL";"TAB3",#N/A,TRUE,"GENERAL";"TAB4",#N/A,TRUE,"GENERAL";"TAB5",#N/A,TRUE,"GENERAL"}</definedName>
    <definedName name="___o7" localSheetId="2" hidden="1">{"TAB1",#N/A,TRUE,"GENERAL";"TAB2",#N/A,TRUE,"GENERAL";"TAB3",#N/A,TRUE,"GENERAL";"TAB4",#N/A,TRUE,"GENERAL";"TAB5",#N/A,TRUE,"GENERAL"}</definedName>
    <definedName name="___o7" localSheetId="3" hidden="1">{"TAB1",#N/A,TRUE,"GENERAL";"TAB2",#N/A,TRUE,"GENERAL";"TAB3",#N/A,TRUE,"GENERAL";"TAB4",#N/A,TRUE,"GENERAL";"TAB5",#N/A,TRUE,"GENERAL"}</definedName>
    <definedName name="___o7" hidden="1">{"TAB1",#N/A,TRUE,"GENERAL";"TAB2",#N/A,TRUE,"GENERAL";"TAB3",#N/A,TRUE,"GENERAL";"TAB4",#N/A,TRUE,"GENERAL";"TAB5",#N/A,TRUE,"GENERAL"}</definedName>
    <definedName name="___o8" localSheetId="4" hidden="1">{"via1",#N/A,TRUE,"general";"via2",#N/A,TRUE,"general";"via3",#N/A,TRUE,"general"}</definedName>
    <definedName name="___o8" localSheetId="2" hidden="1">{"via1",#N/A,TRUE,"general";"via2",#N/A,TRUE,"general";"via3",#N/A,TRUE,"general"}</definedName>
    <definedName name="___o8" localSheetId="3" hidden="1">{"via1",#N/A,TRUE,"general";"via2",#N/A,TRUE,"general";"via3",#N/A,TRUE,"general"}</definedName>
    <definedName name="___o8" hidden="1">{"via1",#N/A,TRUE,"general";"via2",#N/A,TRUE,"general";"via3",#N/A,TRUE,"general"}</definedName>
    <definedName name="___o9" localSheetId="4" hidden="1">{"TAB1",#N/A,TRUE,"GENERAL";"TAB2",#N/A,TRUE,"GENERAL";"TAB3",#N/A,TRUE,"GENERAL";"TAB4",#N/A,TRUE,"GENERAL";"TAB5",#N/A,TRUE,"GENERAL"}</definedName>
    <definedName name="___o9" localSheetId="2" hidden="1">{"TAB1",#N/A,TRUE,"GENERAL";"TAB2",#N/A,TRUE,"GENERAL";"TAB3",#N/A,TRUE,"GENERAL";"TAB4",#N/A,TRUE,"GENERAL";"TAB5",#N/A,TRUE,"GENERAL"}</definedName>
    <definedName name="___o9" localSheetId="3" hidden="1">{"TAB1",#N/A,TRUE,"GENERAL";"TAB2",#N/A,TRUE,"GENERAL";"TAB3",#N/A,TRUE,"GENERAL";"TAB4",#N/A,TRUE,"GENERAL";"TAB5",#N/A,TRUE,"GENERAL"}</definedName>
    <definedName name="___o9" hidden="1">{"TAB1",#N/A,TRUE,"GENERAL";"TAB2",#N/A,TRUE,"GENERAL";"TAB3",#N/A,TRUE,"GENERAL";"TAB4",#N/A,TRUE,"GENERAL";"TAB5",#N/A,TRUE,"GENERAL"}</definedName>
    <definedName name="___p6" localSheetId="4" hidden="1">{"via1",#N/A,TRUE,"general";"via2",#N/A,TRUE,"general";"via3",#N/A,TRUE,"general"}</definedName>
    <definedName name="___p6" localSheetId="2" hidden="1">{"via1",#N/A,TRUE,"general";"via2",#N/A,TRUE,"general";"via3",#N/A,TRUE,"general"}</definedName>
    <definedName name="___p6" localSheetId="3" hidden="1">{"via1",#N/A,TRUE,"general";"via2",#N/A,TRUE,"general";"via3",#N/A,TRUE,"general"}</definedName>
    <definedName name="___p6" hidden="1">{"via1",#N/A,TRUE,"general";"via2",#N/A,TRUE,"general";"via3",#N/A,TRUE,"general"}</definedName>
    <definedName name="___p7" localSheetId="4" hidden="1">{"via1",#N/A,TRUE,"general";"via2",#N/A,TRUE,"general";"via3",#N/A,TRUE,"general"}</definedName>
    <definedName name="___p7" localSheetId="2" hidden="1">{"via1",#N/A,TRUE,"general";"via2",#N/A,TRUE,"general";"via3",#N/A,TRUE,"general"}</definedName>
    <definedName name="___p7" localSheetId="3" hidden="1">{"via1",#N/A,TRUE,"general";"via2",#N/A,TRUE,"general";"via3",#N/A,TRUE,"general"}</definedName>
    <definedName name="___p7" hidden="1">{"via1",#N/A,TRUE,"general";"via2",#N/A,TRUE,"general";"via3",#N/A,TRUE,"general"}</definedName>
    <definedName name="___p8" localSheetId="4" hidden="1">{"TAB1",#N/A,TRUE,"GENERAL";"TAB2",#N/A,TRUE,"GENERAL";"TAB3",#N/A,TRUE,"GENERAL";"TAB4",#N/A,TRUE,"GENERAL";"TAB5",#N/A,TRUE,"GENERAL"}</definedName>
    <definedName name="___p8" localSheetId="2" hidden="1">{"TAB1",#N/A,TRUE,"GENERAL";"TAB2",#N/A,TRUE,"GENERAL";"TAB3",#N/A,TRUE,"GENERAL";"TAB4",#N/A,TRUE,"GENERAL";"TAB5",#N/A,TRUE,"GENERAL"}</definedName>
    <definedName name="___p8" localSheetId="3" hidden="1">{"TAB1",#N/A,TRUE,"GENERAL";"TAB2",#N/A,TRUE,"GENERAL";"TAB3",#N/A,TRUE,"GENERAL";"TAB4",#N/A,TRUE,"GENERAL";"TAB5",#N/A,TRUE,"GENERAL"}</definedName>
    <definedName name="___p8" hidden="1">{"TAB1",#N/A,TRUE,"GENERAL";"TAB2",#N/A,TRUE,"GENERAL";"TAB3",#N/A,TRUE,"GENERAL";"TAB4",#N/A,TRUE,"GENERAL";"TAB5",#N/A,TRUE,"GENERAL"}</definedName>
    <definedName name="___r">{"TAB1",#N/A,TRUE,"GENERAL";"TAB2",#N/A,TRUE,"GENERAL";"TAB3",#N/A,TRUE,"GENERAL";"TAB4",#N/A,TRUE,"GENERAL";"TAB5",#N/A,TRUE,"GENERAL"}</definedName>
    <definedName name="___r4r" localSheetId="4" hidden="1">{"via1",#N/A,TRUE,"general";"via2",#N/A,TRUE,"general";"via3",#N/A,TRUE,"general"}</definedName>
    <definedName name="___r4r" localSheetId="2" hidden="1">{"via1",#N/A,TRUE,"general";"via2",#N/A,TRUE,"general";"via3",#N/A,TRUE,"general"}</definedName>
    <definedName name="___r4r" localSheetId="3" hidden="1">{"via1",#N/A,TRUE,"general";"via2",#N/A,TRUE,"general";"via3",#N/A,TRUE,"general"}</definedName>
    <definedName name="___r4r" hidden="1">{"via1",#N/A,TRUE,"general";"via2",#N/A,TRUE,"general";"via3",#N/A,TRUE,"general"}</definedName>
    <definedName name="___rtu6" localSheetId="4" hidden="1">{"via1",#N/A,TRUE,"general";"via2",#N/A,TRUE,"general";"via3",#N/A,TRUE,"general"}</definedName>
    <definedName name="___rtu6" localSheetId="2" hidden="1">{"via1",#N/A,TRUE,"general";"via2",#N/A,TRUE,"general";"via3",#N/A,TRUE,"general"}</definedName>
    <definedName name="___rtu6" localSheetId="3" hidden="1">{"via1",#N/A,TRUE,"general";"via2",#N/A,TRUE,"general";"via3",#N/A,TRUE,"general"}</definedName>
    <definedName name="___rtu6" hidden="1">{"via1",#N/A,TRUE,"general";"via2",#N/A,TRUE,"general";"via3",#N/A,TRUE,"general"}</definedName>
    <definedName name="___s1" localSheetId="4" hidden="1">{"via1",#N/A,TRUE,"general";"via2",#N/A,TRUE,"general";"via3",#N/A,TRUE,"general"}</definedName>
    <definedName name="___s1" localSheetId="2" hidden="1">{"via1",#N/A,TRUE,"general";"via2",#N/A,TRUE,"general";"via3",#N/A,TRUE,"general"}</definedName>
    <definedName name="___s1" localSheetId="3" hidden="1">{"via1",#N/A,TRUE,"general";"via2",#N/A,TRUE,"general";"via3",#N/A,TRUE,"general"}</definedName>
    <definedName name="___s1" hidden="1">{"via1",#N/A,TRUE,"general";"via2",#N/A,TRUE,"general";"via3",#N/A,TRUE,"general"}</definedName>
    <definedName name="___s2" localSheetId="4" hidden="1">{"TAB1",#N/A,TRUE,"GENERAL";"TAB2",#N/A,TRUE,"GENERAL";"TAB3",#N/A,TRUE,"GENERAL";"TAB4",#N/A,TRUE,"GENERAL";"TAB5",#N/A,TRUE,"GENERAL"}</definedName>
    <definedName name="___s2" localSheetId="2" hidden="1">{"TAB1",#N/A,TRUE,"GENERAL";"TAB2",#N/A,TRUE,"GENERAL";"TAB3",#N/A,TRUE,"GENERAL";"TAB4",#N/A,TRUE,"GENERAL";"TAB5",#N/A,TRUE,"GENERAL"}</definedName>
    <definedName name="___s2" localSheetId="3" hidden="1">{"TAB1",#N/A,TRUE,"GENERAL";"TAB2",#N/A,TRUE,"GENERAL";"TAB3",#N/A,TRUE,"GENERAL";"TAB4",#N/A,TRUE,"GENERAL";"TAB5",#N/A,TRUE,"GENERAL"}</definedName>
    <definedName name="___s2" hidden="1">{"TAB1",#N/A,TRUE,"GENERAL";"TAB2",#N/A,TRUE,"GENERAL";"TAB3",#N/A,TRUE,"GENERAL";"TAB4",#N/A,TRUE,"GENERAL";"TAB5",#N/A,TRUE,"GENERAL"}</definedName>
    <definedName name="___s3" localSheetId="4" hidden="1">{"TAB1",#N/A,TRUE,"GENERAL";"TAB2",#N/A,TRUE,"GENERAL";"TAB3",#N/A,TRUE,"GENERAL";"TAB4",#N/A,TRUE,"GENERAL";"TAB5",#N/A,TRUE,"GENERAL"}</definedName>
    <definedName name="___s3" localSheetId="2" hidden="1">{"TAB1",#N/A,TRUE,"GENERAL";"TAB2",#N/A,TRUE,"GENERAL";"TAB3",#N/A,TRUE,"GENERAL";"TAB4",#N/A,TRUE,"GENERAL";"TAB5",#N/A,TRUE,"GENERAL"}</definedName>
    <definedName name="___s3" localSheetId="3" hidden="1">{"TAB1",#N/A,TRUE,"GENERAL";"TAB2",#N/A,TRUE,"GENERAL";"TAB3",#N/A,TRUE,"GENERAL";"TAB4",#N/A,TRUE,"GENERAL";"TAB5",#N/A,TRUE,"GENERAL"}</definedName>
    <definedName name="___s3" hidden="1">{"TAB1",#N/A,TRUE,"GENERAL";"TAB2",#N/A,TRUE,"GENERAL";"TAB3",#N/A,TRUE,"GENERAL";"TAB4",#N/A,TRUE,"GENERAL";"TAB5",#N/A,TRUE,"GENERAL"}</definedName>
    <definedName name="___s4" localSheetId="4" hidden="1">{"via1",#N/A,TRUE,"general";"via2",#N/A,TRUE,"general";"via3",#N/A,TRUE,"general"}</definedName>
    <definedName name="___s4" localSheetId="2" hidden="1">{"via1",#N/A,TRUE,"general";"via2",#N/A,TRUE,"general";"via3",#N/A,TRUE,"general"}</definedName>
    <definedName name="___s4" localSheetId="3" hidden="1">{"via1",#N/A,TRUE,"general";"via2",#N/A,TRUE,"general";"via3",#N/A,TRUE,"general"}</definedName>
    <definedName name="___s4" hidden="1">{"via1",#N/A,TRUE,"general";"via2",#N/A,TRUE,"general";"via3",#N/A,TRUE,"general"}</definedName>
    <definedName name="___s5" localSheetId="4" hidden="1">{"via1",#N/A,TRUE,"general";"via2",#N/A,TRUE,"general";"via3",#N/A,TRUE,"general"}</definedName>
    <definedName name="___s5" localSheetId="2" hidden="1">{"via1",#N/A,TRUE,"general";"via2",#N/A,TRUE,"general";"via3",#N/A,TRUE,"general"}</definedName>
    <definedName name="___s5" localSheetId="3" hidden="1">{"via1",#N/A,TRUE,"general";"via2",#N/A,TRUE,"general";"via3",#N/A,TRUE,"general"}</definedName>
    <definedName name="___s5" hidden="1">{"via1",#N/A,TRUE,"general";"via2",#N/A,TRUE,"general";"via3",#N/A,TRUE,"general"}</definedName>
    <definedName name="___s6" localSheetId="4" hidden="1">{"TAB1",#N/A,TRUE,"GENERAL";"TAB2",#N/A,TRUE,"GENERAL";"TAB3",#N/A,TRUE,"GENERAL";"TAB4",#N/A,TRUE,"GENERAL";"TAB5",#N/A,TRUE,"GENERAL"}</definedName>
    <definedName name="___s6" localSheetId="2" hidden="1">{"TAB1",#N/A,TRUE,"GENERAL";"TAB2",#N/A,TRUE,"GENERAL";"TAB3",#N/A,TRUE,"GENERAL";"TAB4",#N/A,TRUE,"GENERAL";"TAB5",#N/A,TRUE,"GENERAL"}</definedName>
    <definedName name="___s6" localSheetId="3" hidden="1">{"TAB1",#N/A,TRUE,"GENERAL";"TAB2",#N/A,TRUE,"GENERAL";"TAB3",#N/A,TRUE,"GENERAL";"TAB4",#N/A,TRUE,"GENERAL";"TAB5",#N/A,TRUE,"GENERAL"}</definedName>
    <definedName name="___s6" hidden="1">{"TAB1",#N/A,TRUE,"GENERAL";"TAB2",#N/A,TRUE,"GENERAL";"TAB3",#N/A,TRUE,"GENERAL";"TAB4",#N/A,TRUE,"GENERAL";"TAB5",#N/A,TRUE,"GENERAL"}</definedName>
    <definedName name="___s7" localSheetId="4" hidden="1">{"via1",#N/A,TRUE,"general";"via2",#N/A,TRUE,"general";"via3",#N/A,TRUE,"general"}</definedName>
    <definedName name="___s7" localSheetId="2" hidden="1">{"via1",#N/A,TRUE,"general";"via2",#N/A,TRUE,"general";"via3",#N/A,TRUE,"general"}</definedName>
    <definedName name="___s7" localSheetId="3" hidden="1">{"via1",#N/A,TRUE,"general";"via2",#N/A,TRUE,"general";"via3",#N/A,TRUE,"general"}</definedName>
    <definedName name="___s7" hidden="1">{"via1",#N/A,TRUE,"general";"via2",#N/A,TRUE,"general";"via3",#N/A,TRUE,"general"}</definedName>
    <definedName name="___t3" localSheetId="4" hidden="1">{"TAB1",#N/A,TRUE,"GENERAL";"TAB2",#N/A,TRUE,"GENERAL";"TAB3",#N/A,TRUE,"GENERAL";"TAB4",#N/A,TRUE,"GENERAL";"TAB5",#N/A,TRUE,"GENERAL"}</definedName>
    <definedName name="___t3" localSheetId="2" hidden="1">{"TAB1",#N/A,TRUE,"GENERAL";"TAB2",#N/A,TRUE,"GENERAL";"TAB3",#N/A,TRUE,"GENERAL";"TAB4",#N/A,TRUE,"GENERAL";"TAB5",#N/A,TRUE,"GENERAL"}</definedName>
    <definedName name="___t3" localSheetId="3" hidden="1">{"TAB1",#N/A,TRUE,"GENERAL";"TAB2",#N/A,TRUE,"GENERAL";"TAB3",#N/A,TRUE,"GENERAL";"TAB4",#N/A,TRUE,"GENERAL";"TAB5",#N/A,TRUE,"GENERAL"}</definedName>
    <definedName name="___t3" hidden="1">{"TAB1",#N/A,TRUE,"GENERAL";"TAB2",#N/A,TRUE,"GENERAL";"TAB3",#N/A,TRUE,"GENERAL";"TAB4",#N/A,TRUE,"GENERAL";"TAB5",#N/A,TRUE,"GENERAL"}</definedName>
    <definedName name="___t4" localSheetId="4" hidden="1">{"via1",#N/A,TRUE,"general";"via2",#N/A,TRUE,"general";"via3",#N/A,TRUE,"general"}</definedName>
    <definedName name="___t4" localSheetId="2" hidden="1">{"via1",#N/A,TRUE,"general";"via2",#N/A,TRUE,"general";"via3",#N/A,TRUE,"general"}</definedName>
    <definedName name="___t4" localSheetId="3" hidden="1">{"via1",#N/A,TRUE,"general";"via2",#N/A,TRUE,"general";"via3",#N/A,TRUE,"general"}</definedName>
    <definedName name="___t4" hidden="1">{"via1",#N/A,TRUE,"general";"via2",#N/A,TRUE,"general";"via3",#N/A,TRUE,"general"}</definedName>
    <definedName name="___t5" localSheetId="4" hidden="1">{"TAB1",#N/A,TRUE,"GENERAL";"TAB2",#N/A,TRUE,"GENERAL";"TAB3",#N/A,TRUE,"GENERAL";"TAB4",#N/A,TRUE,"GENERAL";"TAB5",#N/A,TRUE,"GENERAL"}</definedName>
    <definedName name="___t5" localSheetId="2" hidden="1">{"TAB1",#N/A,TRUE,"GENERAL";"TAB2",#N/A,TRUE,"GENERAL";"TAB3",#N/A,TRUE,"GENERAL";"TAB4",#N/A,TRUE,"GENERAL";"TAB5",#N/A,TRUE,"GENERAL"}</definedName>
    <definedName name="___t5" localSheetId="3" hidden="1">{"TAB1",#N/A,TRUE,"GENERAL";"TAB2",#N/A,TRUE,"GENERAL";"TAB3",#N/A,TRUE,"GENERAL";"TAB4",#N/A,TRUE,"GENERAL";"TAB5",#N/A,TRUE,"GENERAL"}</definedName>
    <definedName name="___t5" hidden="1">{"TAB1",#N/A,TRUE,"GENERAL";"TAB2",#N/A,TRUE,"GENERAL";"TAB3",#N/A,TRUE,"GENERAL";"TAB4",#N/A,TRUE,"GENERAL";"TAB5",#N/A,TRUE,"GENERAL"}</definedName>
    <definedName name="___t6" localSheetId="4" hidden="1">{"via1",#N/A,TRUE,"general";"via2",#N/A,TRUE,"general";"via3",#N/A,TRUE,"general"}</definedName>
    <definedName name="___t6" localSheetId="2" hidden="1">{"via1",#N/A,TRUE,"general";"via2",#N/A,TRUE,"general";"via3",#N/A,TRUE,"general"}</definedName>
    <definedName name="___t6" localSheetId="3" hidden="1">{"via1",#N/A,TRUE,"general";"via2",#N/A,TRUE,"general";"via3",#N/A,TRUE,"general"}</definedName>
    <definedName name="___t6" hidden="1">{"via1",#N/A,TRUE,"general";"via2",#N/A,TRUE,"general";"via3",#N/A,TRUE,"general"}</definedName>
    <definedName name="___t66" localSheetId="4" hidden="1">{"TAB1",#N/A,TRUE,"GENERAL";"TAB2",#N/A,TRUE,"GENERAL";"TAB3",#N/A,TRUE,"GENERAL";"TAB4",#N/A,TRUE,"GENERAL";"TAB5",#N/A,TRUE,"GENERAL"}</definedName>
    <definedName name="___t66" localSheetId="2" hidden="1">{"TAB1",#N/A,TRUE,"GENERAL";"TAB2",#N/A,TRUE,"GENERAL";"TAB3",#N/A,TRUE,"GENERAL";"TAB4",#N/A,TRUE,"GENERAL";"TAB5",#N/A,TRUE,"GENERAL"}</definedName>
    <definedName name="___t66" localSheetId="3" hidden="1">{"TAB1",#N/A,TRUE,"GENERAL";"TAB2",#N/A,TRUE,"GENERAL";"TAB3",#N/A,TRUE,"GENERAL";"TAB4",#N/A,TRUE,"GENERAL";"TAB5",#N/A,TRUE,"GENERAL"}</definedName>
    <definedName name="___t66" hidden="1">{"TAB1",#N/A,TRUE,"GENERAL";"TAB2",#N/A,TRUE,"GENERAL";"TAB3",#N/A,TRUE,"GENERAL";"TAB4",#N/A,TRUE,"GENERAL";"TAB5",#N/A,TRUE,"GENERAL"}</definedName>
    <definedName name="___t7" localSheetId="4" hidden="1">{"via1",#N/A,TRUE,"general";"via2",#N/A,TRUE,"general";"via3",#N/A,TRUE,"general"}</definedName>
    <definedName name="___t7" localSheetId="2" hidden="1">{"via1",#N/A,TRUE,"general";"via2",#N/A,TRUE,"general";"via3",#N/A,TRUE,"general"}</definedName>
    <definedName name="___t7" localSheetId="3" hidden="1">{"via1",#N/A,TRUE,"general";"via2",#N/A,TRUE,"general";"via3",#N/A,TRUE,"general"}</definedName>
    <definedName name="___t7" hidden="1">{"via1",#N/A,TRUE,"general";"via2",#N/A,TRUE,"general";"via3",#N/A,TRUE,"general"}</definedName>
    <definedName name="___t77" localSheetId="4" hidden="1">{"TAB1",#N/A,TRUE,"GENERAL";"TAB2",#N/A,TRUE,"GENERAL";"TAB3",#N/A,TRUE,"GENERAL";"TAB4",#N/A,TRUE,"GENERAL";"TAB5",#N/A,TRUE,"GENERAL"}</definedName>
    <definedName name="___t77" localSheetId="2" hidden="1">{"TAB1",#N/A,TRUE,"GENERAL";"TAB2",#N/A,TRUE,"GENERAL";"TAB3",#N/A,TRUE,"GENERAL";"TAB4",#N/A,TRUE,"GENERAL";"TAB5",#N/A,TRUE,"GENERAL"}</definedName>
    <definedName name="___t77" localSheetId="3" hidden="1">{"TAB1",#N/A,TRUE,"GENERAL";"TAB2",#N/A,TRUE,"GENERAL";"TAB3",#N/A,TRUE,"GENERAL";"TAB4",#N/A,TRUE,"GENERAL";"TAB5",#N/A,TRUE,"GENERAL"}</definedName>
    <definedName name="___t77" hidden="1">{"TAB1",#N/A,TRUE,"GENERAL";"TAB2",#N/A,TRUE,"GENERAL";"TAB3",#N/A,TRUE,"GENERAL";"TAB4",#N/A,TRUE,"GENERAL";"TAB5",#N/A,TRUE,"GENERAL"}</definedName>
    <definedName name="___t8" localSheetId="4" hidden="1">{"TAB1",#N/A,TRUE,"GENERAL";"TAB2",#N/A,TRUE,"GENERAL";"TAB3",#N/A,TRUE,"GENERAL";"TAB4",#N/A,TRUE,"GENERAL";"TAB5",#N/A,TRUE,"GENERAL"}</definedName>
    <definedName name="___t8" localSheetId="2" hidden="1">{"TAB1",#N/A,TRUE,"GENERAL";"TAB2",#N/A,TRUE,"GENERAL";"TAB3",#N/A,TRUE,"GENERAL";"TAB4",#N/A,TRUE,"GENERAL";"TAB5",#N/A,TRUE,"GENERAL"}</definedName>
    <definedName name="___t8" localSheetId="3" hidden="1">{"TAB1",#N/A,TRUE,"GENERAL";"TAB2",#N/A,TRUE,"GENERAL";"TAB3",#N/A,TRUE,"GENERAL";"TAB4",#N/A,TRUE,"GENERAL";"TAB5",#N/A,TRUE,"GENERAL"}</definedName>
    <definedName name="___t8" hidden="1">{"TAB1",#N/A,TRUE,"GENERAL";"TAB2",#N/A,TRUE,"GENERAL";"TAB3",#N/A,TRUE,"GENERAL";"TAB4",#N/A,TRUE,"GENERAL";"TAB5",#N/A,TRUE,"GENERAL"}</definedName>
    <definedName name="___t88" localSheetId="4" hidden="1">{"via1",#N/A,TRUE,"general";"via2",#N/A,TRUE,"general";"via3",#N/A,TRUE,"general"}</definedName>
    <definedName name="___t88" localSheetId="2" hidden="1">{"via1",#N/A,TRUE,"general";"via2",#N/A,TRUE,"general";"via3",#N/A,TRUE,"general"}</definedName>
    <definedName name="___t88" localSheetId="3" hidden="1">{"via1",#N/A,TRUE,"general";"via2",#N/A,TRUE,"general";"via3",#N/A,TRUE,"general"}</definedName>
    <definedName name="___t88" hidden="1">{"via1",#N/A,TRUE,"general";"via2",#N/A,TRUE,"general";"via3",#N/A,TRUE,"general"}</definedName>
    <definedName name="___t9" localSheetId="4" hidden="1">{"TAB1",#N/A,TRUE,"GENERAL";"TAB2",#N/A,TRUE,"GENERAL";"TAB3",#N/A,TRUE,"GENERAL";"TAB4",#N/A,TRUE,"GENERAL";"TAB5",#N/A,TRUE,"GENERAL"}</definedName>
    <definedName name="___t9" localSheetId="2" hidden="1">{"TAB1",#N/A,TRUE,"GENERAL";"TAB2",#N/A,TRUE,"GENERAL";"TAB3",#N/A,TRUE,"GENERAL";"TAB4",#N/A,TRUE,"GENERAL";"TAB5",#N/A,TRUE,"GENERAL"}</definedName>
    <definedName name="___t9" localSheetId="3" hidden="1">{"TAB1",#N/A,TRUE,"GENERAL";"TAB2",#N/A,TRUE,"GENERAL";"TAB3",#N/A,TRUE,"GENERAL";"TAB4",#N/A,TRUE,"GENERAL";"TAB5",#N/A,TRUE,"GENERAL"}</definedName>
    <definedName name="___t9" hidden="1">{"TAB1",#N/A,TRUE,"GENERAL";"TAB2",#N/A,TRUE,"GENERAL";"TAB3",#N/A,TRUE,"GENERAL";"TAB4",#N/A,TRUE,"GENERAL";"TAB5",#N/A,TRUE,"GENERAL"}</definedName>
    <definedName name="___t99" localSheetId="4" hidden="1">{"via1",#N/A,TRUE,"general";"via2",#N/A,TRUE,"general";"via3",#N/A,TRUE,"general"}</definedName>
    <definedName name="___t99" localSheetId="2" hidden="1">{"via1",#N/A,TRUE,"general";"via2",#N/A,TRUE,"general";"via3",#N/A,TRUE,"general"}</definedName>
    <definedName name="___t99" localSheetId="3" hidden="1">{"via1",#N/A,TRUE,"general";"via2",#N/A,TRUE,"general";"via3",#N/A,TRUE,"general"}</definedName>
    <definedName name="___t99" hidden="1">{"via1",#N/A,TRUE,"general";"via2",#N/A,TRUE,"general";"via3",#N/A,TRUE,"general"}</definedName>
    <definedName name="___u4" localSheetId="4" hidden="1">{"TAB1",#N/A,TRUE,"GENERAL";"TAB2",#N/A,TRUE,"GENERAL";"TAB3",#N/A,TRUE,"GENERAL";"TAB4",#N/A,TRUE,"GENERAL";"TAB5",#N/A,TRUE,"GENERAL"}</definedName>
    <definedName name="___u4" localSheetId="2" hidden="1">{"TAB1",#N/A,TRUE,"GENERAL";"TAB2",#N/A,TRUE,"GENERAL";"TAB3",#N/A,TRUE,"GENERAL";"TAB4",#N/A,TRUE,"GENERAL";"TAB5",#N/A,TRUE,"GENERAL"}</definedName>
    <definedName name="___u4" localSheetId="3" hidden="1">{"TAB1",#N/A,TRUE,"GENERAL";"TAB2",#N/A,TRUE,"GENERAL";"TAB3",#N/A,TRUE,"GENERAL";"TAB4",#N/A,TRUE,"GENERAL";"TAB5",#N/A,TRUE,"GENERAL"}</definedName>
    <definedName name="___u4" hidden="1">{"TAB1",#N/A,TRUE,"GENERAL";"TAB2",#N/A,TRUE,"GENERAL";"TAB3",#N/A,TRUE,"GENERAL";"TAB4",#N/A,TRUE,"GENERAL";"TAB5",#N/A,TRUE,"GENERAL"}</definedName>
    <definedName name="___u5" localSheetId="4" hidden="1">{"TAB1",#N/A,TRUE,"GENERAL";"TAB2",#N/A,TRUE,"GENERAL";"TAB3",#N/A,TRUE,"GENERAL";"TAB4",#N/A,TRUE,"GENERAL";"TAB5",#N/A,TRUE,"GENERAL"}</definedName>
    <definedName name="___u5" localSheetId="2" hidden="1">{"TAB1",#N/A,TRUE,"GENERAL";"TAB2",#N/A,TRUE,"GENERAL";"TAB3",#N/A,TRUE,"GENERAL";"TAB4",#N/A,TRUE,"GENERAL";"TAB5",#N/A,TRUE,"GENERAL"}</definedName>
    <definedName name="___u5" localSheetId="3" hidden="1">{"TAB1",#N/A,TRUE,"GENERAL";"TAB2",#N/A,TRUE,"GENERAL";"TAB3",#N/A,TRUE,"GENERAL";"TAB4",#N/A,TRUE,"GENERAL";"TAB5",#N/A,TRUE,"GENERAL"}</definedName>
    <definedName name="___u5" hidden="1">{"TAB1",#N/A,TRUE,"GENERAL";"TAB2",#N/A,TRUE,"GENERAL";"TAB3",#N/A,TRUE,"GENERAL";"TAB4",#N/A,TRUE,"GENERAL";"TAB5",#N/A,TRUE,"GENERAL"}</definedName>
    <definedName name="___u6" localSheetId="4" hidden="1">{"TAB1",#N/A,TRUE,"GENERAL";"TAB2",#N/A,TRUE,"GENERAL";"TAB3",#N/A,TRUE,"GENERAL";"TAB4",#N/A,TRUE,"GENERAL";"TAB5",#N/A,TRUE,"GENERAL"}</definedName>
    <definedName name="___u6" localSheetId="2" hidden="1">{"TAB1",#N/A,TRUE,"GENERAL";"TAB2",#N/A,TRUE,"GENERAL";"TAB3",#N/A,TRUE,"GENERAL";"TAB4",#N/A,TRUE,"GENERAL";"TAB5",#N/A,TRUE,"GENERAL"}</definedName>
    <definedName name="___u6" localSheetId="3" hidden="1">{"TAB1",#N/A,TRUE,"GENERAL";"TAB2",#N/A,TRUE,"GENERAL";"TAB3",#N/A,TRUE,"GENERAL";"TAB4",#N/A,TRUE,"GENERAL";"TAB5",#N/A,TRUE,"GENERAL"}</definedName>
    <definedName name="___u6" hidden="1">{"TAB1",#N/A,TRUE,"GENERAL";"TAB2",#N/A,TRUE,"GENERAL";"TAB3",#N/A,TRUE,"GENERAL";"TAB4",#N/A,TRUE,"GENERAL";"TAB5",#N/A,TRUE,"GENERAL"}</definedName>
    <definedName name="___u7" localSheetId="4" hidden="1">{"via1",#N/A,TRUE,"general";"via2",#N/A,TRUE,"general";"via3",#N/A,TRUE,"general"}</definedName>
    <definedName name="___u7" localSheetId="2" hidden="1">{"via1",#N/A,TRUE,"general";"via2",#N/A,TRUE,"general";"via3",#N/A,TRUE,"general"}</definedName>
    <definedName name="___u7" localSheetId="3" hidden="1">{"via1",#N/A,TRUE,"general";"via2",#N/A,TRUE,"general";"via3",#N/A,TRUE,"general"}</definedName>
    <definedName name="___u7" hidden="1">{"via1",#N/A,TRUE,"general";"via2",#N/A,TRUE,"general";"via3",#N/A,TRUE,"general"}</definedName>
    <definedName name="___u8" localSheetId="4" hidden="1">{"TAB1",#N/A,TRUE,"GENERAL";"TAB2",#N/A,TRUE,"GENERAL";"TAB3",#N/A,TRUE,"GENERAL";"TAB4",#N/A,TRUE,"GENERAL";"TAB5",#N/A,TRUE,"GENERAL"}</definedName>
    <definedName name="___u8" localSheetId="2" hidden="1">{"TAB1",#N/A,TRUE,"GENERAL";"TAB2",#N/A,TRUE,"GENERAL";"TAB3",#N/A,TRUE,"GENERAL";"TAB4",#N/A,TRUE,"GENERAL";"TAB5",#N/A,TRUE,"GENERAL"}</definedName>
    <definedName name="___u8" localSheetId="3" hidden="1">{"TAB1",#N/A,TRUE,"GENERAL";"TAB2",#N/A,TRUE,"GENERAL";"TAB3",#N/A,TRUE,"GENERAL";"TAB4",#N/A,TRUE,"GENERAL";"TAB5",#N/A,TRUE,"GENERAL"}</definedName>
    <definedName name="___u8" hidden="1">{"TAB1",#N/A,TRUE,"GENERAL";"TAB2",#N/A,TRUE,"GENERAL";"TAB3",#N/A,TRUE,"GENERAL";"TAB4",#N/A,TRUE,"GENERAL";"TAB5",#N/A,TRUE,"GENERAL"}</definedName>
    <definedName name="___u9" localSheetId="4" hidden="1">{"TAB1",#N/A,TRUE,"GENERAL";"TAB2",#N/A,TRUE,"GENERAL";"TAB3",#N/A,TRUE,"GENERAL";"TAB4",#N/A,TRUE,"GENERAL";"TAB5",#N/A,TRUE,"GENERAL"}</definedName>
    <definedName name="___u9" localSheetId="2" hidden="1">{"TAB1",#N/A,TRUE,"GENERAL";"TAB2",#N/A,TRUE,"GENERAL";"TAB3",#N/A,TRUE,"GENERAL";"TAB4",#N/A,TRUE,"GENERAL";"TAB5",#N/A,TRUE,"GENERAL"}</definedName>
    <definedName name="___u9" localSheetId="3" hidden="1">{"TAB1",#N/A,TRUE,"GENERAL";"TAB2",#N/A,TRUE,"GENERAL";"TAB3",#N/A,TRUE,"GENERAL";"TAB4",#N/A,TRUE,"GENERAL";"TAB5",#N/A,TRUE,"GENERAL"}</definedName>
    <definedName name="___u9" hidden="1">{"TAB1",#N/A,TRUE,"GENERAL";"TAB2",#N/A,TRUE,"GENERAL";"TAB3",#N/A,TRUE,"GENERAL";"TAB4",#N/A,TRUE,"GENERAL";"TAB5",#N/A,TRUE,"GENERAL"}</definedName>
    <definedName name="___ur7" localSheetId="4" hidden="1">{"TAB1",#N/A,TRUE,"GENERAL";"TAB2",#N/A,TRUE,"GENERAL";"TAB3",#N/A,TRUE,"GENERAL";"TAB4",#N/A,TRUE,"GENERAL";"TAB5",#N/A,TRUE,"GENERAL"}</definedName>
    <definedName name="___ur7" localSheetId="2" hidden="1">{"TAB1",#N/A,TRUE,"GENERAL";"TAB2",#N/A,TRUE,"GENERAL";"TAB3",#N/A,TRUE,"GENERAL";"TAB4",#N/A,TRUE,"GENERAL";"TAB5",#N/A,TRUE,"GENERAL"}</definedName>
    <definedName name="___ur7" localSheetId="3" hidden="1">{"TAB1",#N/A,TRUE,"GENERAL";"TAB2",#N/A,TRUE,"GENERAL";"TAB3",#N/A,TRUE,"GENERAL";"TAB4",#N/A,TRUE,"GENERAL";"TAB5",#N/A,TRUE,"GENERAL"}</definedName>
    <definedName name="___ur7" hidden="1">{"TAB1",#N/A,TRUE,"GENERAL";"TAB2",#N/A,TRUE,"GENERAL";"TAB3",#N/A,TRUE,"GENERAL";"TAB4",#N/A,TRUE,"GENERAL";"TAB5",#N/A,TRUE,"GENERAL"}</definedName>
    <definedName name="___v2" localSheetId="4" hidden="1">{"via1",#N/A,TRUE,"general";"via2",#N/A,TRUE,"general";"via3",#N/A,TRUE,"general"}</definedName>
    <definedName name="___v2" localSheetId="2" hidden="1">{"via1",#N/A,TRUE,"general";"via2",#N/A,TRUE,"general";"via3",#N/A,TRUE,"general"}</definedName>
    <definedName name="___v2" localSheetId="3" hidden="1">{"via1",#N/A,TRUE,"general";"via2",#N/A,TRUE,"general";"via3",#N/A,TRUE,"general"}</definedName>
    <definedName name="___v2" hidden="1">{"via1",#N/A,TRUE,"general";"via2",#N/A,TRUE,"general";"via3",#N/A,TRUE,"general"}</definedName>
    <definedName name="___v3" localSheetId="4" hidden="1">{"TAB1",#N/A,TRUE,"GENERAL";"TAB2",#N/A,TRUE,"GENERAL";"TAB3",#N/A,TRUE,"GENERAL";"TAB4",#N/A,TRUE,"GENERAL";"TAB5",#N/A,TRUE,"GENERAL"}</definedName>
    <definedName name="___v3" localSheetId="2" hidden="1">{"TAB1",#N/A,TRUE,"GENERAL";"TAB2",#N/A,TRUE,"GENERAL";"TAB3",#N/A,TRUE,"GENERAL";"TAB4",#N/A,TRUE,"GENERAL";"TAB5",#N/A,TRUE,"GENERAL"}</definedName>
    <definedName name="___v3" localSheetId="3" hidden="1">{"TAB1",#N/A,TRUE,"GENERAL";"TAB2",#N/A,TRUE,"GENERAL";"TAB3",#N/A,TRUE,"GENERAL";"TAB4",#N/A,TRUE,"GENERAL";"TAB5",#N/A,TRUE,"GENERAL"}</definedName>
    <definedName name="___v3" hidden="1">{"TAB1",#N/A,TRUE,"GENERAL";"TAB2",#N/A,TRUE,"GENERAL";"TAB3",#N/A,TRUE,"GENERAL";"TAB4",#N/A,TRUE,"GENERAL";"TAB5",#N/A,TRUE,"GENERAL"}</definedName>
    <definedName name="___v4" localSheetId="4" hidden="1">{"TAB1",#N/A,TRUE,"GENERAL";"TAB2",#N/A,TRUE,"GENERAL";"TAB3",#N/A,TRUE,"GENERAL";"TAB4",#N/A,TRUE,"GENERAL";"TAB5",#N/A,TRUE,"GENERAL"}</definedName>
    <definedName name="___v4" localSheetId="2" hidden="1">{"TAB1",#N/A,TRUE,"GENERAL";"TAB2",#N/A,TRUE,"GENERAL";"TAB3",#N/A,TRUE,"GENERAL";"TAB4",#N/A,TRUE,"GENERAL";"TAB5",#N/A,TRUE,"GENERAL"}</definedName>
    <definedName name="___v4" localSheetId="3" hidden="1">{"TAB1",#N/A,TRUE,"GENERAL";"TAB2",#N/A,TRUE,"GENERAL";"TAB3",#N/A,TRUE,"GENERAL";"TAB4",#N/A,TRUE,"GENERAL";"TAB5",#N/A,TRUE,"GENERAL"}</definedName>
    <definedName name="___v4" hidden="1">{"TAB1",#N/A,TRUE,"GENERAL";"TAB2",#N/A,TRUE,"GENERAL";"TAB3",#N/A,TRUE,"GENERAL";"TAB4",#N/A,TRUE,"GENERAL";"TAB5",#N/A,TRUE,"GENERAL"}</definedName>
    <definedName name="___v5" localSheetId="4" hidden="1">{"TAB1",#N/A,TRUE,"GENERAL";"TAB2",#N/A,TRUE,"GENERAL";"TAB3",#N/A,TRUE,"GENERAL";"TAB4",#N/A,TRUE,"GENERAL";"TAB5",#N/A,TRUE,"GENERAL"}</definedName>
    <definedName name="___v5" localSheetId="2" hidden="1">{"TAB1",#N/A,TRUE,"GENERAL";"TAB2",#N/A,TRUE,"GENERAL";"TAB3",#N/A,TRUE,"GENERAL";"TAB4",#N/A,TRUE,"GENERAL";"TAB5",#N/A,TRUE,"GENERAL"}</definedName>
    <definedName name="___v5" localSheetId="3" hidden="1">{"TAB1",#N/A,TRUE,"GENERAL";"TAB2",#N/A,TRUE,"GENERAL";"TAB3",#N/A,TRUE,"GENERAL";"TAB4",#N/A,TRUE,"GENERAL";"TAB5",#N/A,TRUE,"GENERAL"}</definedName>
    <definedName name="___v5" hidden="1">{"TAB1",#N/A,TRUE,"GENERAL";"TAB2",#N/A,TRUE,"GENERAL";"TAB3",#N/A,TRUE,"GENERAL";"TAB4",#N/A,TRUE,"GENERAL";"TAB5",#N/A,TRUE,"GENERAL"}</definedName>
    <definedName name="___v6" localSheetId="4" hidden="1">{"TAB1",#N/A,TRUE,"GENERAL";"TAB2",#N/A,TRUE,"GENERAL";"TAB3",#N/A,TRUE,"GENERAL";"TAB4",#N/A,TRUE,"GENERAL";"TAB5",#N/A,TRUE,"GENERAL"}</definedName>
    <definedName name="___v6" localSheetId="2" hidden="1">{"TAB1",#N/A,TRUE,"GENERAL";"TAB2",#N/A,TRUE,"GENERAL";"TAB3",#N/A,TRUE,"GENERAL";"TAB4",#N/A,TRUE,"GENERAL";"TAB5",#N/A,TRUE,"GENERAL"}</definedName>
    <definedName name="___v6" localSheetId="3" hidden="1">{"TAB1",#N/A,TRUE,"GENERAL";"TAB2",#N/A,TRUE,"GENERAL";"TAB3",#N/A,TRUE,"GENERAL";"TAB4",#N/A,TRUE,"GENERAL";"TAB5",#N/A,TRUE,"GENERAL"}</definedName>
    <definedName name="___v6" hidden="1">{"TAB1",#N/A,TRUE,"GENERAL";"TAB2",#N/A,TRUE,"GENERAL";"TAB3",#N/A,TRUE,"GENERAL";"TAB4",#N/A,TRUE,"GENERAL";"TAB5",#N/A,TRUE,"GENERAL"}</definedName>
    <definedName name="___v7" localSheetId="4" hidden="1">{"via1",#N/A,TRUE,"general";"via2",#N/A,TRUE,"general";"via3",#N/A,TRUE,"general"}</definedName>
    <definedName name="___v7" localSheetId="2" hidden="1">{"via1",#N/A,TRUE,"general";"via2",#N/A,TRUE,"general";"via3",#N/A,TRUE,"general"}</definedName>
    <definedName name="___v7" localSheetId="3" hidden="1">{"via1",#N/A,TRUE,"general";"via2",#N/A,TRUE,"general";"via3",#N/A,TRUE,"general"}</definedName>
    <definedName name="___v7" hidden="1">{"via1",#N/A,TRUE,"general";"via2",#N/A,TRUE,"general";"via3",#N/A,TRUE,"general"}</definedName>
    <definedName name="___v8" localSheetId="4" hidden="1">{"TAB1",#N/A,TRUE,"GENERAL";"TAB2",#N/A,TRUE,"GENERAL";"TAB3",#N/A,TRUE,"GENERAL";"TAB4",#N/A,TRUE,"GENERAL";"TAB5",#N/A,TRUE,"GENERAL"}</definedName>
    <definedName name="___v8" localSheetId="2" hidden="1">{"TAB1",#N/A,TRUE,"GENERAL";"TAB2",#N/A,TRUE,"GENERAL";"TAB3",#N/A,TRUE,"GENERAL";"TAB4",#N/A,TRUE,"GENERAL";"TAB5",#N/A,TRUE,"GENERAL"}</definedName>
    <definedName name="___v8" localSheetId="3" hidden="1">{"TAB1",#N/A,TRUE,"GENERAL";"TAB2",#N/A,TRUE,"GENERAL";"TAB3",#N/A,TRUE,"GENERAL";"TAB4",#N/A,TRUE,"GENERAL";"TAB5",#N/A,TRUE,"GENERAL"}</definedName>
    <definedName name="___v8" hidden="1">{"TAB1",#N/A,TRUE,"GENERAL";"TAB2",#N/A,TRUE,"GENERAL";"TAB3",#N/A,TRUE,"GENERAL";"TAB4",#N/A,TRUE,"GENERAL";"TAB5",#N/A,TRUE,"GENERAL"}</definedName>
    <definedName name="___v9" localSheetId="4" hidden="1">{"TAB1",#N/A,TRUE,"GENERAL";"TAB2",#N/A,TRUE,"GENERAL";"TAB3",#N/A,TRUE,"GENERAL";"TAB4",#N/A,TRUE,"GENERAL";"TAB5",#N/A,TRUE,"GENERAL"}</definedName>
    <definedName name="___v9" localSheetId="2" hidden="1">{"TAB1",#N/A,TRUE,"GENERAL";"TAB2",#N/A,TRUE,"GENERAL";"TAB3",#N/A,TRUE,"GENERAL";"TAB4",#N/A,TRUE,"GENERAL";"TAB5",#N/A,TRUE,"GENERAL"}</definedName>
    <definedName name="___v9" localSheetId="3" hidden="1">{"TAB1",#N/A,TRUE,"GENERAL";"TAB2",#N/A,TRUE,"GENERAL";"TAB3",#N/A,TRUE,"GENERAL";"TAB4",#N/A,TRUE,"GENERAL";"TAB5",#N/A,TRUE,"GENERAL"}</definedName>
    <definedName name="___v9" hidden="1">{"TAB1",#N/A,TRUE,"GENERAL";"TAB2",#N/A,TRUE,"GENERAL";"TAB3",#N/A,TRUE,"GENERAL";"TAB4",#N/A,TRUE,"GENERAL";"TAB5",#N/A,TRUE,"GENERAL"}</definedName>
    <definedName name="___vfv4" localSheetId="4" hidden="1">{"via1",#N/A,TRUE,"general";"via2",#N/A,TRUE,"general";"via3",#N/A,TRUE,"general"}</definedName>
    <definedName name="___vfv4" localSheetId="2" hidden="1">{"via1",#N/A,TRUE,"general";"via2",#N/A,TRUE,"general";"via3",#N/A,TRUE,"general"}</definedName>
    <definedName name="___vfv4" localSheetId="3" hidden="1">{"via1",#N/A,TRUE,"general";"via2",#N/A,TRUE,"general";"via3",#N/A,TRUE,"general"}</definedName>
    <definedName name="___vfv4" hidden="1">{"via1",#N/A,TRUE,"general";"via2",#N/A,TRUE,"general";"via3",#N/A,TRUE,"general"}</definedName>
    <definedName name="___x1" localSheetId="4" hidden="1">{"TAB1",#N/A,TRUE,"GENERAL";"TAB2",#N/A,TRUE,"GENERAL";"TAB3",#N/A,TRUE,"GENERAL";"TAB4",#N/A,TRUE,"GENERAL";"TAB5",#N/A,TRUE,"GENERAL"}</definedName>
    <definedName name="___x1" localSheetId="2" hidden="1">{"TAB1",#N/A,TRUE,"GENERAL";"TAB2",#N/A,TRUE,"GENERAL";"TAB3",#N/A,TRUE,"GENERAL";"TAB4",#N/A,TRUE,"GENERAL";"TAB5",#N/A,TRUE,"GENERAL"}</definedName>
    <definedName name="___x1" localSheetId="3" hidden="1">{"TAB1",#N/A,TRUE,"GENERAL";"TAB2",#N/A,TRUE,"GENERAL";"TAB3",#N/A,TRUE,"GENERAL";"TAB4",#N/A,TRUE,"GENERAL";"TAB5",#N/A,TRUE,"GENERAL"}</definedName>
    <definedName name="___x1" hidden="1">{"TAB1",#N/A,TRUE,"GENERAL";"TAB2",#N/A,TRUE,"GENERAL";"TAB3",#N/A,TRUE,"GENERAL";"TAB4",#N/A,TRUE,"GENERAL";"TAB5",#N/A,TRUE,"GENERAL"}</definedName>
    <definedName name="___x2" localSheetId="4" hidden="1">{"via1",#N/A,TRUE,"general";"via2",#N/A,TRUE,"general";"via3",#N/A,TRUE,"general"}</definedName>
    <definedName name="___x2" localSheetId="2" hidden="1">{"via1",#N/A,TRUE,"general";"via2",#N/A,TRUE,"general";"via3",#N/A,TRUE,"general"}</definedName>
    <definedName name="___x2" localSheetId="3" hidden="1">{"via1",#N/A,TRUE,"general";"via2",#N/A,TRUE,"general";"via3",#N/A,TRUE,"general"}</definedName>
    <definedName name="___x2" hidden="1">{"via1",#N/A,TRUE,"general";"via2",#N/A,TRUE,"general";"via3",#N/A,TRUE,"general"}</definedName>
    <definedName name="___x3" localSheetId="4" hidden="1">{"via1",#N/A,TRUE,"general";"via2",#N/A,TRUE,"general";"via3",#N/A,TRUE,"general"}</definedName>
    <definedName name="___x3" localSheetId="2" hidden="1">{"via1",#N/A,TRUE,"general";"via2",#N/A,TRUE,"general";"via3",#N/A,TRUE,"general"}</definedName>
    <definedName name="___x3" localSheetId="3" hidden="1">{"via1",#N/A,TRUE,"general";"via2",#N/A,TRUE,"general";"via3",#N/A,TRUE,"general"}</definedName>
    <definedName name="___x3" hidden="1">{"via1",#N/A,TRUE,"general";"via2",#N/A,TRUE,"general";"via3",#N/A,TRUE,"general"}</definedName>
    <definedName name="___x4" localSheetId="4" hidden="1">{"via1",#N/A,TRUE,"general";"via2",#N/A,TRUE,"general";"via3",#N/A,TRUE,"general"}</definedName>
    <definedName name="___x4" localSheetId="2" hidden="1">{"via1",#N/A,TRUE,"general";"via2",#N/A,TRUE,"general";"via3",#N/A,TRUE,"general"}</definedName>
    <definedName name="___x4" localSheetId="3" hidden="1">{"via1",#N/A,TRUE,"general";"via2",#N/A,TRUE,"general";"via3",#N/A,TRUE,"general"}</definedName>
    <definedName name="___x4" hidden="1">{"via1",#N/A,TRUE,"general";"via2",#N/A,TRUE,"general";"via3",#N/A,TRUE,"general"}</definedName>
    <definedName name="___x5" localSheetId="4" hidden="1">{"TAB1",#N/A,TRUE,"GENERAL";"TAB2",#N/A,TRUE,"GENERAL";"TAB3",#N/A,TRUE,"GENERAL";"TAB4",#N/A,TRUE,"GENERAL";"TAB5",#N/A,TRUE,"GENERAL"}</definedName>
    <definedName name="___x5" localSheetId="2" hidden="1">{"TAB1",#N/A,TRUE,"GENERAL";"TAB2",#N/A,TRUE,"GENERAL";"TAB3",#N/A,TRUE,"GENERAL";"TAB4",#N/A,TRUE,"GENERAL";"TAB5",#N/A,TRUE,"GENERAL"}</definedName>
    <definedName name="___x5" localSheetId="3" hidden="1">{"TAB1",#N/A,TRUE,"GENERAL";"TAB2",#N/A,TRUE,"GENERAL";"TAB3",#N/A,TRUE,"GENERAL";"TAB4",#N/A,TRUE,"GENERAL";"TAB5",#N/A,TRUE,"GENERAL"}</definedName>
    <definedName name="___x5" hidden="1">{"TAB1",#N/A,TRUE,"GENERAL";"TAB2",#N/A,TRUE,"GENERAL";"TAB3",#N/A,TRUE,"GENERAL";"TAB4",#N/A,TRUE,"GENERAL";"TAB5",#N/A,TRUE,"GENERAL"}</definedName>
    <definedName name="___x6" localSheetId="4" hidden="1">{"TAB1",#N/A,TRUE,"GENERAL";"TAB2",#N/A,TRUE,"GENERAL";"TAB3",#N/A,TRUE,"GENERAL";"TAB4",#N/A,TRUE,"GENERAL";"TAB5",#N/A,TRUE,"GENERAL"}</definedName>
    <definedName name="___x6" localSheetId="2" hidden="1">{"TAB1",#N/A,TRUE,"GENERAL";"TAB2",#N/A,TRUE,"GENERAL";"TAB3",#N/A,TRUE,"GENERAL";"TAB4",#N/A,TRUE,"GENERAL";"TAB5",#N/A,TRUE,"GENERAL"}</definedName>
    <definedName name="___x6" localSheetId="3" hidden="1">{"TAB1",#N/A,TRUE,"GENERAL";"TAB2",#N/A,TRUE,"GENERAL";"TAB3",#N/A,TRUE,"GENERAL";"TAB4",#N/A,TRUE,"GENERAL";"TAB5",#N/A,TRUE,"GENERAL"}</definedName>
    <definedName name="___x6" hidden="1">{"TAB1",#N/A,TRUE,"GENERAL";"TAB2",#N/A,TRUE,"GENERAL";"TAB3",#N/A,TRUE,"GENERAL";"TAB4",#N/A,TRUE,"GENERAL";"TAB5",#N/A,TRUE,"GENERAL"}</definedName>
    <definedName name="___x7" localSheetId="4" hidden="1">{"TAB1",#N/A,TRUE,"GENERAL";"TAB2",#N/A,TRUE,"GENERAL";"TAB3",#N/A,TRUE,"GENERAL";"TAB4",#N/A,TRUE,"GENERAL";"TAB5",#N/A,TRUE,"GENERAL"}</definedName>
    <definedName name="___x7" localSheetId="2" hidden="1">{"TAB1",#N/A,TRUE,"GENERAL";"TAB2",#N/A,TRUE,"GENERAL";"TAB3",#N/A,TRUE,"GENERAL";"TAB4",#N/A,TRUE,"GENERAL";"TAB5",#N/A,TRUE,"GENERAL"}</definedName>
    <definedName name="___x7" localSheetId="3" hidden="1">{"TAB1",#N/A,TRUE,"GENERAL";"TAB2",#N/A,TRUE,"GENERAL";"TAB3",#N/A,TRUE,"GENERAL";"TAB4",#N/A,TRUE,"GENERAL";"TAB5",#N/A,TRUE,"GENERAL"}</definedName>
    <definedName name="___x7" hidden="1">{"TAB1",#N/A,TRUE,"GENERAL";"TAB2",#N/A,TRUE,"GENERAL";"TAB3",#N/A,TRUE,"GENERAL";"TAB4",#N/A,TRUE,"GENERAL";"TAB5",#N/A,TRUE,"GENERAL"}</definedName>
    <definedName name="___x8" localSheetId="4" hidden="1">{"via1",#N/A,TRUE,"general";"via2",#N/A,TRUE,"general";"via3",#N/A,TRUE,"general"}</definedName>
    <definedName name="___x8" localSheetId="2" hidden="1">{"via1",#N/A,TRUE,"general";"via2",#N/A,TRUE,"general";"via3",#N/A,TRUE,"general"}</definedName>
    <definedName name="___x8" localSheetId="3" hidden="1">{"via1",#N/A,TRUE,"general";"via2",#N/A,TRUE,"general";"via3",#N/A,TRUE,"general"}</definedName>
    <definedName name="___x8" hidden="1">{"via1",#N/A,TRUE,"general";"via2",#N/A,TRUE,"general";"via3",#N/A,TRUE,"general"}</definedName>
    <definedName name="___x9" localSheetId="4" hidden="1">{"TAB1",#N/A,TRUE,"GENERAL";"TAB2",#N/A,TRUE,"GENERAL";"TAB3",#N/A,TRUE,"GENERAL";"TAB4",#N/A,TRUE,"GENERAL";"TAB5",#N/A,TRUE,"GENERAL"}</definedName>
    <definedName name="___x9" localSheetId="2" hidden="1">{"TAB1",#N/A,TRUE,"GENERAL";"TAB2",#N/A,TRUE,"GENERAL";"TAB3",#N/A,TRUE,"GENERAL";"TAB4",#N/A,TRUE,"GENERAL";"TAB5",#N/A,TRUE,"GENERAL"}</definedName>
    <definedName name="___x9" localSheetId="3" hidden="1">{"TAB1",#N/A,TRUE,"GENERAL";"TAB2",#N/A,TRUE,"GENERAL";"TAB3",#N/A,TRUE,"GENERAL";"TAB4",#N/A,TRUE,"GENERAL";"TAB5",#N/A,TRUE,"GENERAL"}</definedName>
    <definedName name="___x9" hidden="1">{"TAB1",#N/A,TRUE,"GENERAL";"TAB2",#N/A,TRUE,"GENERAL";"TAB3",#N/A,TRUE,"GENERAL";"TAB4",#N/A,TRUE,"GENERAL";"TAB5",#N/A,TRUE,"GENERAL"}</definedName>
    <definedName name="___y2" localSheetId="4" hidden="1">{"TAB1",#N/A,TRUE,"GENERAL";"TAB2",#N/A,TRUE,"GENERAL";"TAB3",#N/A,TRUE,"GENERAL";"TAB4",#N/A,TRUE,"GENERAL";"TAB5",#N/A,TRUE,"GENERAL"}</definedName>
    <definedName name="___y2" localSheetId="2" hidden="1">{"TAB1",#N/A,TRUE,"GENERAL";"TAB2",#N/A,TRUE,"GENERAL";"TAB3",#N/A,TRUE,"GENERAL";"TAB4",#N/A,TRUE,"GENERAL";"TAB5",#N/A,TRUE,"GENERAL"}</definedName>
    <definedName name="___y2" localSheetId="3" hidden="1">{"TAB1",#N/A,TRUE,"GENERAL";"TAB2",#N/A,TRUE,"GENERAL";"TAB3",#N/A,TRUE,"GENERAL";"TAB4",#N/A,TRUE,"GENERAL";"TAB5",#N/A,TRUE,"GENERAL"}</definedName>
    <definedName name="___y2" hidden="1">{"TAB1",#N/A,TRUE,"GENERAL";"TAB2",#N/A,TRUE,"GENERAL";"TAB3",#N/A,TRUE,"GENERAL";"TAB4",#N/A,TRUE,"GENERAL";"TAB5",#N/A,TRUE,"GENERAL"}</definedName>
    <definedName name="___y3" localSheetId="4" hidden="1">{"via1",#N/A,TRUE,"general";"via2",#N/A,TRUE,"general";"via3",#N/A,TRUE,"general"}</definedName>
    <definedName name="___y3" localSheetId="2" hidden="1">{"via1",#N/A,TRUE,"general";"via2",#N/A,TRUE,"general";"via3",#N/A,TRUE,"general"}</definedName>
    <definedName name="___y3" localSheetId="3" hidden="1">{"via1",#N/A,TRUE,"general";"via2",#N/A,TRUE,"general";"via3",#N/A,TRUE,"general"}</definedName>
    <definedName name="___y3" hidden="1">{"via1",#N/A,TRUE,"general";"via2",#N/A,TRUE,"general";"via3",#N/A,TRUE,"general"}</definedName>
    <definedName name="___y4" localSheetId="4" hidden="1">{"via1",#N/A,TRUE,"general";"via2",#N/A,TRUE,"general";"via3",#N/A,TRUE,"general"}</definedName>
    <definedName name="___y4" localSheetId="2" hidden="1">{"via1",#N/A,TRUE,"general";"via2",#N/A,TRUE,"general";"via3",#N/A,TRUE,"general"}</definedName>
    <definedName name="___y4" localSheetId="3" hidden="1">{"via1",#N/A,TRUE,"general";"via2",#N/A,TRUE,"general";"via3",#N/A,TRUE,"general"}</definedName>
    <definedName name="___y4" hidden="1">{"via1",#N/A,TRUE,"general";"via2",#N/A,TRUE,"general";"via3",#N/A,TRUE,"general"}</definedName>
    <definedName name="___y5" localSheetId="4" hidden="1">{"TAB1",#N/A,TRUE,"GENERAL";"TAB2",#N/A,TRUE,"GENERAL";"TAB3",#N/A,TRUE,"GENERAL";"TAB4",#N/A,TRUE,"GENERAL";"TAB5",#N/A,TRUE,"GENERAL"}</definedName>
    <definedName name="___y5" localSheetId="2" hidden="1">{"TAB1",#N/A,TRUE,"GENERAL";"TAB2",#N/A,TRUE,"GENERAL";"TAB3",#N/A,TRUE,"GENERAL";"TAB4",#N/A,TRUE,"GENERAL";"TAB5",#N/A,TRUE,"GENERAL"}</definedName>
    <definedName name="___y5" localSheetId="3" hidden="1">{"TAB1",#N/A,TRUE,"GENERAL";"TAB2",#N/A,TRUE,"GENERAL";"TAB3",#N/A,TRUE,"GENERAL";"TAB4",#N/A,TRUE,"GENERAL";"TAB5",#N/A,TRUE,"GENERAL"}</definedName>
    <definedName name="___y5" hidden="1">{"TAB1",#N/A,TRUE,"GENERAL";"TAB2",#N/A,TRUE,"GENERAL";"TAB3",#N/A,TRUE,"GENERAL";"TAB4",#N/A,TRUE,"GENERAL";"TAB5",#N/A,TRUE,"GENERAL"}</definedName>
    <definedName name="___y6" localSheetId="4" hidden="1">{"via1",#N/A,TRUE,"general";"via2",#N/A,TRUE,"general";"via3",#N/A,TRUE,"general"}</definedName>
    <definedName name="___y6" localSheetId="2" hidden="1">{"via1",#N/A,TRUE,"general";"via2",#N/A,TRUE,"general";"via3",#N/A,TRUE,"general"}</definedName>
    <definedName name="___y6" localSheetId="3" hidden="1">{"via1",#N/A,TRUE,"general";"via2",#N/A,TRUE,"general";"via3",#N/A,TRUE,"general"}</definedName>
    <definedName name="___y6" hidden="1">{"via1",#N/A,TRUE,"general";"via2",#N/A,TRUE,"general";"via3",#N/A,TRUE,"general"}</definedName>
    <definedName name="___y7" localSheetId="4" hidden="1">{"via1",#N/A,TRUE,"general";"via2",#N/A,TRUE,"general";"via3",#N/A,TRUE,"general"}</definedName>
    <definedName name="___y7" localSheetId="2" hidden="1">{"via1",#N/A,TRUE,"general";"via2",#N/A,TRUE,"general";"via3",#N/A,TRUE,"general"}</definedName>
    <definedName name="___y7" localSheetId="3" hidden="1">{"via1",#N/A,TRUE,"general";"via2",#N/A,TRUE,"general";"via3",#N/A,TRUE,"general"}</definedName>
    <definedName name="___y7" hidden="1">{"via1",#N/A,TRUE,"general";"via2",#N/A,TRUE,"general";"via3",#N/A,TRUE,"general"}</definedName>
    <definedName name="___y8" localSheetId="4" hidden="1">{"via1",#N/A,TRUE,"general";"via2",#N/A,TRUE,"general";"via3",#N/A,TRUE,"general"}</definedName>
    <definedName name="___y8" localSheetId="2" hidden="1">{"via1",#N/A,TRUE,"general";"via2",#N/A,TRUE,"general";"via3",#N/A,TRUE,"general"}</definedName>
    <definedName name="___y8" localSheetId="3" hidden="1">{"via1",#N/A,TRUE,"general";"via2",#N/A,TRUE,"general";"via3",#N/A,TRUE,"general"}</definedName>
    <definedName name="___y8" hidden="1">{"via1",#N/A,TRUE,"general";"via2",#N/A,TRUE,"general";"via3",#N/A,TRUE,"general"}</definedName>
    <definedName name="___y9" localSheetId="4" hidden="1">{"TAB1",#N/A,TRUE,"GENERAL";"TAB2",#N/A,TRUE,"GENERAL";"TAB3",#N/A,TRUE,"GENERAL";"TAB4",#N/A,TRUE,"GENERAL";"TAB5",#N/A,TRUE,"GENERAL"}</definedName>
    <definedName name="___y9" localSheetId="2" hidden="1">{"TAB1",#N/A,TRUE,"GENERAL";"TAB2",#N/A,TRUE,"GENERAL";"TAB3",#N/A,TRUE,"GENERAL";"TAB4",#N/A,TRUE,"GENERAL";"TAB5",#N/A,TRUE,"GENERAL"}</definedName>
    <definedName name="___y9" localSheetId="3" hidden="1">{"TAB1",#N/A,TRUE,"GENERAL";"TAB2",#N/A,TRUE,"GENERAL";"TAB3",#N/A,TRUE,"GENERAL";"TAB4",#N/A,TRUE,"GENERAL";"TAB5",#N/A,TRUE,"GENERAL"}</definedName>
    <definedName name="___y9" hidden="1">{"TAB1",#N/A,TRUE,"GENERAL";"TAB2",#N/A,TRUE,"GENERAL";"TAB3",#N/A,TRUE,"GENERAL";"TAB4",#N/A,TRUE,"GENERAL";"TAB5",#N/A,TRUE,"GENERAL"}</definedName>
    <definedName name="___z1" localSheetId="4" hidden="1">{"TAB1",#N/A,TRUE,"GENERAL";"TAB2",#N/A,TRUE,"GENERAL";"TAB3",#N/A,TRUE,"GENERAL";"TAB4",#N/A,TRUE,"GENERAL";"TAB5",#N/A,TRUE,"GENERAL"}</definedName>
    <definedName name="___z1" localSheetId="2" hidden="1">{"TAB1",#N/A,TRUE,"GENERAL";"TAB2",#N/A,TRUE,"GENERAL";"TAB3",#N/A,TRUE,"GENERAL";"TAB4",#N/A,TRUE,"GENERAL";"TAB5",#N/A,TRUE,"GENERAL"}</definedName>
    <definedName name="___z1" localSheetId="3" hidden="1">{"TAB1",#N/A,TRUE,"GENERAL";"TAB2",#N/A,TRUE,"GENERAL";"TAB3",#N/A,TRUE,"GENERAL";"TAB4",#N/A,TRUE,"GENERAL";"TAB5",#N/A,TRUE,"GENERAL"}</definedName>
    <definedName name="___z1" hidden="1">{"TAB1",#N/A,TRUE,"GENERAL";"TAB2",#N/A,TRUE,"GENERAL";"TAB3",#N/A,TRUE,"GENERAL";"TAB4",#N/A,TRUE,"GENERAL";"TAB5",#N/A,TRUE,"GENERAL"}</definedName>
    <definedName name="___z2" localSheetId="4" hidden="1">{"via1",#N/A,TRUE,"general";"via2",#N/A,TRUE,"general";"via3",#N/A,TRUE,"general"}</definedName>
    <definedName name="___z2" localSheetId="2" hidden="1">{"via1",#N/A,TRUE,"general";"via2",#N/A,TRUE,"general";"via3",#N/A,TRUE,"general"}</definedName>
    <definedName name="___z2" localSheetId="3" hidden="1">{"via1",#N/A,TRUE,"general";"via2",#N/A,TRUE,"general";"via3",#N/A,TRUE,"general"}</definedName>
    <definedName name="___z2" hidden="1">{"via1",#N/A,TRUE,"general";"via2",#N/A,TRUE,"general";"via3",#N/A,TRUE,"general"}</definedName>
    <definedName name="___z3" localSheetId="4" hidden="1">{"via1",#N/A,TRUE,"general";"via2",#N/A,TRUE,"general";"via3",#N/A,TRUE,"general"}</definedName>
    <definedName name="___z3" localSheetId="2" hidden="1">{"via1",#N/A,TRUE,"general";"via2",#N/A,TRUE,"general";"via3",#N/A,TRUE,"general"}</definedName>
    <definedName name="___z3" localSheetId="3" hidden="1">{"via1",#N/A,TRUE,"general";"via2",#N/A,TRUE,"general";"via3",#N/A,TRUE,"general"}</definedName>
    <definedName name="___z3" hidden="1">{"via1",#N/A,TRUE,"general";"via2",#N/A,TRUE,"general";"via3",#N/A,TRUE,"general"}</definedName>
    <definedName name="___z4" localSheetId="4" hidden="1">{"TAB1",#N/A,TRUE,"GENERAL";"TAB2",#N/A,TRUE,"GENERAL";"TAB3",#N/A,TRUE,"GENERAL";"TAB4",#N/A,TRUE,"GENERAL";"TAB5",#N/A,TRUE,"GENERAL"}</definedName>
    <definedName name="___z4" localSheetId="2" hidden="1">{"TAB1",#N/A,TRUE,"GENERAL";"TAB2",#N/A,TRUE,"GENERAL";"TAB3",#N/A,TRUE,"GENERAL";"TAB4",#N/A,TRUE,"GENERAL";"TAB5",#N/A,TRUE,"GENERAL"}</definedName>
    <definedName name="___z4" localSheetId="3" hidden="1">{"TAB1",#N/A,TRUE,"GENERAL";"TAB2",#N/A,TRUE,"GENERAL";"TAB3",#N/A,TRUE,"GENERAL";"TAB4",#N/A,TRUE,"GENERAL";"TAB5",#N/A,TRUE,"GENERAL"}</definedName>
    <definedName name="___z4" hidden="1">{"TAB1",#N/A,TRUE,"GENERAL";"TAB2",#N/A,TRUE,"GENERAL";"TAB3",#N/A,TRUE,"GENERAL";"TAB4",#N/A,TRUE,"GENERAL";"TAB5",#N/A,TRUE,"GENERAL"}</definedName>
    <definedName name="___z5" localSheetId="4" hidden="1">{"via1",#N/A,TRUE,"general";"via2",#N/A,TRUE,"general";"via3",#N/A,TRUE,"general"}</definedName>
    <definedName name="___z5" localSheetId="2" hidden="1">{"via1",#N/A,TRUE,"general";"via2",#N/A,TRUE,"general";"via3",#N/A,TRUE,"general"}</definedName>
    <definedName name="___z5" localSheetId="3" hidden="1">{"via1",#N/A,TRUE,"general";"via2",#N/A,TRUE,"general";"via3",#N/A,TRUE,"general"}</definedName>
    <definedName name="___z5" hidden="1">{"via1",#N/A,TRUE,"general";"via2",#N/A,TRUE,"general";"via3",#N/A,TRUE,"general"}</definedName>
    <definedName name="___z6" localSheetId="4" hidden="1">{"TAB1",#N/A,TRUE,"GENERAL";"TAB2",#N/A,TRUE,"GENERAL";"TAB3",#N/A,TRUE,"GENERAL";"TAB4",#N/A,TRUE,"GENERAL";"TAB5",#N/A,TRUE,"GENERAL"}</definedName>
    <definedName name="___z6" localSheetId="2" hidden="1">{"TAB1",#N/A,TRUE,"GENERAL";"TAB2",#N/A,TRUE,"GENERAL";"TAB3",#N/A,TRUE,"GENERAL";"TAB4",#N/A,TRUE,"GENERAL";"TAB5",#N/A,TRUE,"GENERAL"}</definedName>
    <definedName name="___z6" localSheetId="3" hidden="1">{"TAB1",#N/A,TRUE,"GENERAL";"TAB2",#N/A,TRUE,"GENERAL";"TAB3",#N/A,TRUE,"GENERAL";"TAB4",#N/A,TRUE,"GENERAL";"TAB5",#N/A,TRUE,"GENERAL"}</definedName>
    <definedName name="___z6" hidden="1">{"TAB1",#N/A,TRUE,"GENERAL";"TAB2",#N/A,TRUE,"GENERAL";"TAB3",#N/A,TRUE,"GENERAL";"TAB4",#N/A,TRUE,"GENERAL";"TAB5",#N/A,TRUE,"GENERAL"}</definedName>
    <definedName name="__123Graph_A" hidden="1">[1]AIU!$D$338:$D$357</definedName>
    <definedName name="__123Graph_Acaja" hidden="1">[1]EVA!$D$39:$AD$39</definedName>
    <definedName name="__123Graph_ACart_AnticAdic" hidden="1">[1]EVA!$F$95:$I$95</definedName>
    <definedName name="__123Graph_AFACTURAC" hidden="1">[1]Program!$B$120:$Y$120</definedName>
    <definedName name="__123Graph_AGraph2" hidden="1">[1]AIU!$D$338:$D$357</definedName>
    <definedName name="__123Graph_Bcaja" hidden="1">[1]EVA!$D$56:$AD$56</definedName>
    <definedName name="__123Graph_BCart_AnticAdic" hidden="1">[1]EVA!$F$96:$I$96</definedName>
    <definedName name="__123Graph_Ccaja" hidden="1">[1]EVA!$D$58:$AD$58</definedName>
    <definedName name="__123Graph_CCart_AnticAdic" hidden="1">[1]EVA!$F$97:$I$97</definedName>
    <definedName name="__123Graph_Dcaja" hidden="1">[1]EVA!$D$61:$AD$61</definedName>
    <definedName name="__123Graph_DCart_AnticAdic" hidden="1">[1]EVA!$F$99:$I$99</definedName>
    <definedName name="__123Graph_ECart_AnticAdic" hidden="1">[1]EVA!$F$99:$I$99</definedName>
    <definedName name="__123Graph_F" hidden="1">[2]TODOITEM!#REF!</definedName>
    <definedName name="__123Graph_LBL_ACart_AnticAdic" hidden="1">[1]EVA!$J$95:$K$95</definedName>
    <definedName name="__123Graph_LBL_Ccaja" hidden="1">[1]EVA!$D$58:$AD$58</definedName>
    <definedName name="__123Graph_LBL_DCart_AnticAdic" hidden="1">[1]EVA!$F$98:$I$98</definedName>
    <definedName name="__123Graph_X" hidden="1">[1]AIU!$C$338:$C$357</definedName>
    <definedName name="__123Graph_Xcaja" hidden="1">[1]EVA!$D$6:$AD$6</definedName>
    <definedName name="__a1" localSheetId="4" hidden="1">{"TAB1",#N/A,TRUE,"GENERAL";"TAB2",#N/A,TRUE,"GENERAL";"TAB3",#N/A,TRUE,"GENERAL";"TAB4",#N/A,TRUE,"GENERAL";"TAB5",#N/A,TRUE,"GENERAL"}</definedName>
    <definedName name="__a1" localSheetId="2" hidden="1">{"TAB1",#N/A,TRUE,"GENERAL";"TAB2",#N/A,TRUE,"GENERAL";"TAB3",#N/A,TRUE,"GENERAL";"TAB4",#N/A,TRUE,"GENERAL";"TAB5",#N/A,TRUE,"GENERAL"}</definedName>
    <definedName name="__a1" localSheetId="3" hidden="1">{"TAB1",#N/A,TRUE,"GENERAL";"TAB2",#N/A,TRUE,"GENERAL";"TAB3",#N/A,TRUE,"GENERAL";"TAB4",#N/A,TRUE,"GENERAL";"TAB5",#N/A,TRUE,"GENERAL"}</definedName>
    <definedName name="__a1" hidden="1">{"TAB1",#N/A,TRUE,"GENERAL";"TAB2",#N/A,TRUE,"GENERAL";"TAB3",#N/A,TRUE,"GENERAL";"TAB4",#N/A,TRUE,"GENERAL";"TAB5",#N/A,TRUE,"GENERAL"}</definedName>
    <definedName name="__a3" localSheetId="4" hidden="1">{"TAB1",#N/A,TRUE,"GENERAL";"TAB2",#N/A,TRUE,"GENERAL";"TAB3",#N/A,TRUE,"GENERAL";"TAB4",#N/A,TRUE,"GENERAL";"TAB5",#N/A,TRUE,"GENERAL"}</definedName>
    <definedName name="__a3" localSheetId="2" hidden="1">{"TAB1",#N/A,TRUE,"GENERAL";"TAB2",#N/A,TRUE,"GENERAL";"TAB3",#N/A,TRUE,"GENERAL";"TAB4",#N/A,TRUE,"GENERAL";"TAB5",#N/A,TRUE,"GENERAL"}</definedName>
    <definedName name="__a3" localSheetId="3" hidden="1">{"TAB1",#N/A,TRUE,"GENERAL";"TAB2",#N/A,TRUE,"GENERAL";"TAB3",#N/A,TRUE,"GENERAL";"TAB4",#N/A,TRUE,"GENERAL";"TAB5",#N/A,TRUE,"GENERAL"}</definedName>
    <definedName name="__a3" hidden="1">{"TAB1",#N/A,TRUE,"GENERAL";"TAB2",#N/A,TRUE,"GENERAL";"TAB3",#N/A,TRUE,"GENERAL";"TAB4",#N/A,TRUE,"GENERAL";"TAB5",#N/A,TRUE,"GENERAL"}</definedName>
    <definedName name="__a4" localSheetId="4" hidden="1">{"via1",#N/A,TRUE,"general";"via2",#N/A,TRUE,"general";"via3",#N/A,TRUE,"general"}</definedName>
    <definedName name="__a4" localSheetId="2" hidden="1">{"via1",#N/A,TRUE,"general";"via2",#N/A,TRUE,"general";"via3",#N/A,TRUE,"general"}</definedName>
    <definedName name="__a4" localSheetId="3" hidden="1">{"via1",#N/A,TRUE,"general";"via2",#N/A,TRUE,"general";"via3",#N/A,TRUE,"general"}</definedName>
    <definedName name="__a4" hidden="1">{"via1",#N/A,TRUE,"general";"via2",#N/A,TRUE,"general";"via3",#N/A,TRUE,"general"}</definedName>
    <definedName name="__a5" localSheetId="4" hidden="1">{"TAB1",#N/A,TRUE,"GENERAL";"TAB2",#N/A,TRUE,"GENERAL";"TAB3",#N/A,TRUE,"GENERAL";"TAB4",#N/A,TRUE,"GENERAL";"TAB5",#N/A,TRUE,"GENERAL"}</definedName>
    <definedName name="__a5" localSheetId="2" hidden="1">{"TAB1",#N/A,TRUE,"GENERAL";"TAB2",#N/A,TRUE,"GENERAL";"TAB3",#N/A,TRUE,"GENERAL";"TAB4",#N/A,TRUE,"GENERAL";"TAB5",#N/A,TRUE,"GENERAL"}</definedName>
    <definedName name="__a5" localSheetId="3" hidden="1">{"TAB1",#N/A,TRUE,"GENERAL";"TAB2",#N/A,TRUE,"GENERAL";"TAB3",#N/A,TRUE,"GENERAL";"TAB4",#N/A,TRUE,"GENERAL";"TAB5",#N/A,TRUE,"GENERAL"}</definedName>
    <definedName name="__a5" hidden="1">{"TAB1",#N/A,TRUE,"GENERAL";"TAB2",#N/A,TRUE,"GENERAL";"TAB3",#N/A,TRUE,"GENERAL";"TAB4",#N/A,TRUE,"GENERAL";"TAB5",#N/A,TRUE,"GENERAL"}</definedName>
    <definedName name="__a6" localSheetId="4" hidden="1">{"TAB1",#N/A,TRUE,"GENERAL";"TAB2",#N/A,TRUE,"GENERAL";"TAB3",#N/A,TRUE,"GENERAL";"TAB4",#N/A,TRUE,"GENERAL";"TAB5",#N/A,TRUE,"GENERAL"}</definedName>
    <definedName name="__a6" localSheetId="2" hidden="1">{"TAB1",#N/A,TRUE,"GENERAL";"TAB2",#N/A,TRUE,"GENERAL";"TAB3",#N/A,TRUE,"GENERAL";"TAB4",#N/A,TRUE,"GENERAL";"TAB5",#N/A,TRUE,"GENERAL"}</definedName>
    <definedName name="__a6" localSheetId="3" hidden="1">{"TAB1",#N/A,TRUE,"GENERAL";"TAB2",#N/A,TRUE,"GENERAL";"TAB3",#N/A,TRUE,"GENERAL";"TAB4",#N/A,TRUE,"GENERAL";"TAB5",#N/A,TRUE,"GENERAL"}</definedName>
    <definedName name="__a6" hidden="1">{"TAB1",#N/A,TRUE,"GENERAL";"TAB2",#N/A,TRUE,"GENERAL";"TAB3",#N/A,TRUE,"GENERAL";"TAB4",#N/A,TRUE,"GENERAL";"TAB5",#N/A,TRUE,"GENERAL"}</definedName>
    <definedName name="__b2" localSheetId="4" hidden="1">{"TAB1",#N/A,TRUE,"GENERAL";"TAB2",#N/A,TRUE,"GENERAL";"TAB3",#N/A,TRUE,"GENERAL";"TAB4",#N/A,TRUE,"GENERAL";"TAB5",#N/A,TRUE,"GENERAL"}</definedName>
    <definedName name="__b2" localSheetId="2" hidden="1">{"TAB1",#N/A,TRUE,"GENERAL";"TAB2",#N/A,TRUE,"GENERAL";"TAB3",#N/A,TRUE,"GENERAL";"TAB4",#N/A,TRUE,"GENERAL";"TAB5",#N/A,TRUE,"GENERAL"}</definedName>
    <definedName name="__b2" localSheetId="3" hidden="1">{"TAB1",#N/A,TRUE,"GENERAL";"TAB2",#N/A,TRUE,"GENERAL";"TAB3",#N/A,TRUE,"GENERAL";"TAB4",#N/A,TRUE,"GENERAL";"TAB5",#N/A,TRUE,"GENERAL"}</definedName>
    <definedName name="__b2" hidden="1">{"TAB1",#N/A,TRUE,"GENERAL";"TAB2",#N/A,TRUE,"GENERAL";"TAB3",#N/A,TRUE,"GENERAL";"TAB4",#N/A,TRUE,"GENERAL";"TAB5",#N/A,TRUE,"GENERAL"}</definedName>
    <definedName name="__b3" localSheetId="4" hidden="1">{"TAB1",#N/A,TRUE,"GENERAL";"TAB2",#N/A,TRUE,"GENERAL";"TAB3",#N/A,TRUE,"GENERAL";"TAB4",#N/A,TRUE,"GENERAL";"TAB5",#N/A,TRUE,"GENERAL"}</definedName>
    <definedName name="__b3" localSheetId="2" hidden="1">{"TAB1",#N/A,TRUE,"GENERAL";"TAB2",#N/A,TRUE,"GENERAL";"TAB3",#N/A,TRUE,"GENERAL";"TAB4",#N/A,TRUE,"GENERAL";"TAB5",#N/A,TRUE,"GENERAL"}</definedName>
    <definedName name="__b3" localSheetId="3" hidden="1">{"TAB1",#N/A,TRUE,"GENERAL";"TAB2",#N/A,TRUE,"GENERAL";"TAB3",#N/A,TRUE,"GENERAL";"TAB4",#N/A,TRUE,"GENERAL";"TAB5",#N/A,TRUE,"GENERAL"}</definedName>
    <definedName name="__b3" hidden="1">{"TAB1",#N/A,TRUE,"GENERAL";"TAB2",#N/A,TRUE,"GENERAL";"TAB3",#N/A,TRUE,"GENERAL";"TAB4",#N/A,TRUE,"GENERAL";"TAB5",#N/A,TRUE,"GENERAL"}</definedName>
    <definedName name="__b4" localSheetId="4" hidden="1">{"TAB1",#N/A,TRUE,"GENERAL";"TAB2",#N/A,TRUE,"GENERAL";"TAB3",#N/A,TRUE,"GENERAL";"TAB4",#N/A,TRUE,"GENERAL";"TAB5",#N/A,TRUE,"GENERAL"}</definedName>
    <definedName name="__b4" localSheetId="2" hidden="1">{"TAB1",#N/A,TRUE,"GENERAL";"TAB2",#N/A,TRUE,"GENERAL";"TAB3",#N/A,TRUE,"GENERAL";"TAB4",#N/A,TRUE,"GENERAL";"TAB5",#N/A,TRUE,"GENERAL"}</definedName>
    <definedName name="__b4" localSheetId="3" hidden="1">{"TAB1",#N/A,TRUE,"GENERAL";"TAB2",#N/A,TRUE,"GENERAL";"TAB3",#N/A,TRUE,"GENERAL";"TAB4",#N/A,TRUE,"GENERAL";"TAB5",#N/A,TRUE,"GENERAL"}</definedName>
    <definedName name="__b4" hidden="1">{"TAB1",#N/A,TRUE,"GENERAL";"TAB2",#N/A,TRUE,"GENERAL";"TAB3",#N/A,TRUE,"GENERAL";"TAB4",#N/A,TRUE,"GENERAL";"TAB5",#N/A,TRUE,"GENERAL"}</definedName>
    <definedName name="__b5" localSheetId="4" hidden="1">{"TAB1",#N/A,TRUE,"GENERAL";"TAB2",#N/A,TRUE,"GENERAL";"TAB3",#N/A,TRUE,"GENERAL";"TAB4",#N/A,TRUE,"GENERAL";"TAB5",#N/A,TRUE,"GENERAL"}</definedName>
    <definedName name="__b5" localSheetId="2" hidden="1">{"TAB1",#N/A,TRUE,"GENERAL";"TAB2",#N/A,TRUE,"GENERAL";"TAB3",#N/A,TRUE,"GENERAL";"TAB4",#N/A,TRUE,"GENERAL";"TAB5",#N/A,TRUE,"GENERAL"}</definedName>
    <definedName name="__b5" localSheetId="3" hidden="1">{"TAB1",#N/A,TRUE,"GENERAL";"TAB2",#N/A,TRUE,"GENERAL";"TAB3",#N/A,TRUE,"GENERAL";"TAB4",#N/A,TRUE,"GENERAL";"TAB5",#N/A,TRUE,"GENERAL"}</definedName>
    <definedName name="__b5" hidden="1">{"TAB1",#N/A,TRUE,"GENERAL";"TAB2",#N/A,TRUE,"GENERAL";"TAB3",#N/A,TRUE,"GENERAL";"TAB4",#N/A,TRUE,"GENERAL";"TAB5",#N/A,TRUE,"GENERAL"}</definedName>
    <definedName name="__b6" localSheetId="4" hidden="1">{"TAB1",#N/A,TRUE,"GENERAL";"TAB2",#N/A,TRUE,"GENERAL";"TAB3",#N/A,TRUE,"GENERAL";"TAB4",#N/A,TRUE,"GENERAL";"TAB5",#N/A,TRUE,"GENERAL"}</definedName>
    <definedName name="__b6" localSheetId="2" hidden="1">{"TAB1",#N/A,TRUE,"GENERAL";"TAB2",#N/A,TRUE,"GENERAL";"TAB3",#N/A,TRUE,"GENERAL";"TAB4",#N/A,TRUE,"GENERAL";"TAB5",#N/A,TRUE,"GENERAL"}</definedName>
    <definedName name="__b6" localSheetId="3" hidden="1">{"TAB1",#N/A,TRUE,"GENERAL";"TAB2",#N/A,TRUE,"GENERAL";"TAB3",#N/A,TRUE,"GENERAL";"TAB4",#N/A,TRUE,"GENERAL";"TAB5",#N/A,TRUE,"GENERAL"}</definedName>
    <definedName name="__b6" hidden="1">{"TAB1",#N/A,TRUE,"GENERAL";"TAB2",#N/A,TRUE,"GENERAL";"TAB3",#N/A,TRUE,"GENERAL";"TAB4",#N/A,TRUE,"GENERAL";"TAB5",#N/A,TRUE,"GENERAL"}</definedName>
    <definedName name="__b7" localSheetId="4" hidden="1">{"via1",#N/A,TRUE,"general";"via2",#N/A,TRUE,"general";"via3",#N/A,TRUE,"general"}</definedName>
    <definedName name="__b7" localSheetId="2" hidden="1">{"via1",#N/A,TRUE,"general";"via2",#N/A,TRUE,"general";"via3",#N/A,TRUE,"general"}</definedName>
    <definedName name="__b7" localSheetId="3" hidden="1">{"via1",#N/A,TRUE,"general";"via2",#N/A,TRUE,"general";"via3",#N/A,TRUE,"general"}</definedName>
    <definedName name="__b7" hidden="1">{"via1",#N/A,TRUE,"general";"via2",#N/A,TRUE,"general";"via3",#N/A,TRUE,"general"}</definedName>
    <definedName name="__b8" localSheetId="4" hidden="1">{"via1",#N/A,TRUE,"general";"via2",#N/A,TRUE,"general";"via3",#N/A,TRUE,"general"}</definedName>
    <definedName name="__b8" localSheetId="2" hidden="1">{"via1",#N/A,TRUE,"general";"via2",#N/A,TRUE,"general";"via3",#N/A,TRUE,"general"}</definedName>
    <definedName name="__b8" localSheetId="3" hidden="1">{"via1",#N/A,TRUE,"general";"via2",#N/A,TRUE,"general";"via3",#N/A,TRUE,"general"}</definedName>
    <definedName name="__b8" hidden="1">{"via1",#N/A,TRUE,"general";"via2",#N/A,TRUE,"general";"via3",#N/A,TRUE,"general"}</definedName>
    <definedName name="__bb9" localSheetId="4" hidden="1">{"TAB1",#N/A,TRUE,"GENERAL";"TAB2",#N/A,TRUE,"GENERAL";"TAB3",#N/A,TRUE,"GENERAL";"TAB4",#N/A,TRUE,"GENERAL";"TAB5",#N/A,TRUE,"GENERAL"}</definedName>
    <definedName name="__bb9" localSheetId="2" hidden="1">{"TAB1",#N/A,TRUE,"GENERAL";"TAB2",#N/A,TRUE,"GENERAL";"TAB3",#N/A,TRUE,"GENERAL";"TAB4",#N/A,TRUE,"GENERAL";"TAB5",#N/A,TRUE,"GENERAL"}</definedName>
    <definedName name="__bb9" localSheetId="3" hidden="1">{"TAB1",#N/A,TRUE,"GENERAL";"TAB2",#N/A,TRUE,"GENERAL";"TAB3",#N/A,TRUE,"GENERAL";"TAB4",#N/A,TRUE,"GENERAL";"TAB5",#N/A,TRUE,"GENERAL"}</definedName>
    <definedName name="__bb9" hidden="1">{"TAB1",#N/A,TRUE,"GENERAL";"TAB2",#N/A,TRUE,"GENERAL";"TAB3",#N/A,TRUE,"GENERAL";"TAB4",#N/A,TRUE,"GENERAL";"TAB5",#N/A,TRUE,"GENERAL"}</definedName>
    <definedName name="__bgb5" localSheetId="4" hidden="1">{"TAB1",#N/A,TRUE,"GENERAL";"TAB2",#N/A,TRUE,"GENERAL";"TAB3",#N/A,TRUE,"GENERAL";"TAB4",#N/A,TRUE,"GENERAL";"TAB5",#N/A,TRUE,"GENERAL"}</definedName>
    <definedName name="__bgb5" localSheetId="2" hidden="1">{"TAB1",#N/A,TRUE,"GENERAL";"TAB2",#N/A,TRUE,"GENERAL";"TAB3",#N/A,TRUE,"GENERAL";"TAB4",#N/A,TRUE,"GENERAL";"TAB5",#N/A,TRUE,"GENERAL"}</definedName>
    <definedName name="__bgb5" localSheetId="3" hidden="1">{"TAB1",#N/A,TRUE,"GENERAL";"TAB2",#N/A,TRUE,"GENERAL";"TAB3",#N/A,TRUE,"GENERAL";"TAB4",#N/A,TRUE,"GENERAL";"TAB5",#N/A,TRUE,"GENERAL"}</definedName>
    <definedName name="__bgb5" hidden="1">{"TAB1",#N/A,TRUE,"GENERAL";"TAB2",#N/A,TRUE,"GENERAL";"TAB3",#N/A,TRUE,"GENERAL";"TAB4",#N/A,TRUE,"GENERAL";"TAB5",#N/A,TRUE,"GENERAL"}</definedName>
    <definedName name="__g2" localSheetId="4" hidden="1">{"TAB1",#N/A,TRUE,"GENERAL";"TAB2",#N/A,TRUE,"GENERAL";"TAB3",#N/A,TRUE,"GENERAL";"TAB4",#N/A,TRUE,"GENERAL";"TAB5",#N/A,TRUE,"GENERAL"}</definedName>
    <definedName name="__g2" localSheetId="2" hidden="1">{"TAB1",#N/A,TRUE,"GENERAL";"TAB2",#N/A,TRUE,"GENERAL";"TAB3",#N/A,TRUE,"GENERAL";"TAB4",#N/A,TRUE,"GENERAL";"TAB5",#N/A,TRUE,"GENERAL"}</definedName>
    <definedName name="__g2" localSheetId="3" hidden="1">{"TAB1",#N/A,TRUE,"GENERAL";"TAB2",#N/A,TRUE,"GENERAL";"TAB3",#N/A,TRUE,"GENERAL";"TAB4",#N/A,TRUE,"GENERAL";"TAB5",#N/A,TRUE,"GENERAL"}</definedName>
    <definedName name="__g2" hidden="1">{"TAB1",#N/A,TRUE,"GENERAL";"TAB2",#N/A,TRUE,"GENERAL";"TAB3",#N/A,TRUE,"GENERAL";"TAB4",#N/A,TRUE,"GENERAL";"TAB5",#N/A,TRUE,"GENERAL"}</definedName>
    <definedName name="__g3" localSheetId="4" hidden="1">{"via1",#N/A,TRUE,"general";"via2",#N/A,TRUE,"general";"via3",#N/A,TRUE,"general"}</definedName>
    <definedName name="__g3" localSheetId="2" hidden="1">{"via1",#N/A,TRUE,"general";"via2",#N/A,TRUE,"general";"via3",#N/A,TRUE,"general"}</definedName>
    <definedName name="__g3" localSheetId="3" hidden="1">{"via1",#N/A,TRUE,"general";"via2",#N/A,TRUE,"general";"via3",#N/A,TRUE,"general"}</definedName>
    <definedName name="__g3" hidden="1">{"via1",#N/A,TRUE,"general";"via2",#N/A,TRUE,"general";"via3",#N/A,TRUE,"general"}</definedName>
    <definedName name="__g4" localSheetId="4" hidden="1">{"via1",#N/A,TRUE,"general";"via2",#N/A,TRUE,"general";"via3",#N/A,TRUE,"general"}</definedName>
    <definedName name="__g4" localSheetId="2" hidden="1">{"via1",#N/A,TRUE,"general";"via2",#N/A,TRUE,"general";"via3",#N/A,TRUE,"general"}</definedName>
    <definedName name="__g4" localSheetId="3" hidden="1">{"via1",#N/A,TRUE,"general";"via2",#N/A,TRUE,"general";"via3",#N/A,TRUE,"general"}</definedName>
    <definedName name="__g4" hidden="1">{"via1",#N/A,TRUE,"general";"via2",#N/A,TRUE,"general";"via3",#N/A,TRUE,"general"}</definedName>
    <definedName name="__g5" localSheetId="4" hidden="1">{"via1",#N/A,TRUE,"general";"via2",#N/A,TRUE,"general";"via3",#N/A,TRUE,"general"}</definedName>
    <definedName name="__g5" localSheetId="2" hidden="1">{"via1",#N/A,TRUE,"general";"via2",#N/A,TRUE,"general";"via3",#N/A,TRUE,"general"}</definedName>
    <definedName name="__g5" localSheetId="3" hidden="1">{"via1",#N/A,TRUE,"general";"via2",#N/A,TRUE,"general";"via3",#N/A,TRUE,"general"}</definedName>
    <definedName name="__g5" hidden="1">{"via1",#N/A,TRUE,"general";"via2",#N/A,TRUE,"general";"via3",#N/A,TRUE,"general"}</definedName>
    <definedName name="__g6" localSheetId="4" hidden="1">{"via1",#N/A,TRUE,"general";"via2",#N/A,TRUE,"general";"via3",#N/A,TRUE,"general"}</definedName>
    <definedName name="__g6" localSheetId="2" hidden="1">{"via1",#N/A,TRUE,"general";"via2",#N/A,TRUE,"general";"via3",#N/A,TRUE,"general"}</definedName>
    <definedName name="__g6" localSheetId="3" hidden="1">{"via1",#N/A,TRUE,"general";"via2",#N/A,TRUE,"general";"via3",#N/A,TRUE,"general"}</definedName>
    <definedName name="__g6" hidden="1">{"via1",#N/A,TRUE,"general";"via2",#N/A,TRUE,"general";"via3",#N/A,TRUE,"general"}</definedName>
    <definedName name="__g7" localSheetId="4" hidden="1">{"TAB1",#N/A,TRUE,"GENERAL";"TAB2",#N/A,TRUE,"GENERAL";"TAB3",#N/A,TRUE,"GENERAL";"TAB4",#N/A,TRUE,"GENERAL";"TAB5",#N/A,TRUE,"GENERAL"}</definedName>
    <definedName name="__g7" localSheetId="2" hidden="1">{"TAB1",#N/A,TRUE,"GENERAL";"TAB2",#N/A,TRUE,"GENERAL";"TAB3",#N/A,TRUE,"GENERAL";"TAB4",#N/A,TRUE,"GENERAL";"TAB5",#N/A,TRUE,"GENERAL"}</definedName>
    <definedName name="__g7" localSheetId="3" hidden="1">{"TAB1",#N/A,TRUE,"GENERAL";"TAB2",#N/A,TRUE,"GENERAL";"TAB3",#N/A,TRUE,"GENERAL";"TAB4",#N/A,TRUE,"GENERAL";"TAB5",#N/A,TRUE,"GENERAL"}</definedName>
    <definedName name="__g7" hidden="1">{"TAB1",#N/A,TRUE,"GENERAL";"TAB2",#N/A,TRUE,"GENERAL";"TAB3",#N/A,TRUE,"GENERAL";"TAB4",#N/A,TRUE,"GENERAL";"TAB5",#N/A,TRUE,"GENERAL"}</definedName>
    <definedName name="__GR1" localSheetId="4" hidden="1">{"TAB1",#N/A,TRUE,"GENERAL";"TAB2",#N/A,TRUE,"GENERAL";"TAB3",#N/A,TRUE,"GENERAL";"TAB4",#N/A,TRUE,"GENERAL";"TAB5",#N/A,TRUE,"GENERAL"}</definedName>
    <definedName name="__GR1" localSheetId="2" hidden="1">{"TAB1",#N/A,TRUE,"GENERAL";"TAB2",#N/A,TRUE,"GENERAL";"TAB3",#N/A,TRUE,"GENERAL";"TAB4",#N/A,TRUE,"GENERAL";"TAB5",#N/A,TRUE,"GENERAL"}</definedName>
    <definedName name="__GR1" localSheetId="3" hidden="1">{"TAB1",#N/A,TRUE,"GENERAL";"TAB2",#N/A,TRUE,"GENERAL";"TAB3",#N/A,TRUE,"GENERAL";"TAB4",#N/A,TRUE,"GENERAL";"TAB5",#N/A,TRUE,"GENERAL"}</definedName>
    <definedName name="__GR1" hidden="1">{"TAB1",#N/A,TRUE,"GENERAL";"TAB2",#N/A,TRUE,"GENERAL";"TAB3",#N/A,TRUE,"GENERAL";"TAB4",#N/A,TRUE,"GENERAL";"TAB5",#N/A,TRUE,"GENERAL"}</definedName>
    <definedName name="__gtr4" localSheetId="4" hidden="1">{"via1",#N/A,TRUE,"general";"via2",#N/A,TRUE,"general";"via3",#N/A,TRUE,"general"}</definedName>
    <definedName name="__gtr4" localSheetId="2" hidden="1">{"via1",#N/A,TRUE,"general";"via2",#N/A,TRUE,"general";"via3",#N/A,TRUE,"general"}</definedName>
    <definedName name="__gtr4" localSheetId="3" hidden="1">{"via1",#N/A,TRUE,"general";"via2",#N/A,TRUE,"general";"via3",#N/A,TRUE,"general"}</definedName>
    <definedName name="__gtr4" hidden="1">{"via1",#N/A,TRUE,"general";"via2",#N/A,TRUE,"general";"via3",#N/A,TRUE,"general"}</definedName>
    <definedName name="__h2" localSheetId="4" hidden="1">{"via1",#N/A,TRUE,"general";"via2",#N/A,TRUE,"general";"via3",#N/A,TRUE,"general"}</definedName>
    <definedName name="__h2" localSheetId="2" hidden="1">{"via1",#N/A,TRUE,"general";"via2",#N/A,TRUE,"general";"via3",#N/A,TRUE,"general"}</definedName>
    <definedName name="__h2" localSheetId="3" hidden="1">{"via1",#N/A,TRUE,"general";"via2",#N/A,TRUE,"general";"via3",#N/A,TRUE,"general"}</definedName>
    <definedName name="__h2" hidden="1">{"via1",#N/A,TRUE,"general";"via2",#N/A,TRUE,"general";"via3",#N/A,TRUE,"general"}</definedName>
    <definedName name="__h3" localSheetId="4" hidden="1">{"via1",#N/A,TRUE,"general";"via2",#N/A,TRUE,"general";"via3",#N/A,TRUE,"general"}</definedName>
    <definedName name="__h3" localSheetId="2" hidden="1">{"via1",#N/A,TRUE,"general";"via2",#N/A,TRUE,"general";"via3",#N/A,TRUE,"general"}</definedName>
    <definedName name="__h3" localSheetId="3" hidden="1">{"via1",#N/A,TRUE,"general";"via2",#N/A,TRUE,"general";"via3",#N/A,TRUE,"general"}</definedName>
    <definedName name="__h3" hidden="1">{"via1",#N/A,TRUE,"general";"via2",#N/A,TRUE,"general";"via3",#N/A,TRUE,"general"}</definedName>
    <definedName name="__h4" localSheetId="4" hidden="1">{"TAB1",#N/A,TRUE,"GENERAL";"TAB2",#N/A,TRUE,"GENERAL";"TAB3",#N/A,TRUE,"GENERAL";"TAB4",#N/A,TRUE,"GENERAL";"TAB5",#N/A,TRUE,"GENERAL"}</definedName>
    <definedName name="__h4" localSheetId="2" hidden="1">{"TAB1",#N/A,TRUE,"GENERAL";"TAB2",#N/A,TRUE,"GENERAL";"TAB3",#N/A,TRUE,"GENERAL";"TAB4",#N/A,TRUE,"GENERAL";"TAB5",#N/A,TRUE,"GENERAL"}</definedName>
    <definedName name="__h4" localSheetId="3" hidden="1">{"TAB1",#N/A,TRUE,"GENERAL";"TAB2",#N/A,TRUE,"GENERAL";"TAB3",#N/A,TRUE,"GENERAL";"TAB4",#N/A,TRUE,"GENERAL";"TAB5",#N/A,TRUE,"GENERAL"}</definedName>
    <definedName name="__h4" hidden="1">{"TAB1",#N/A,TRUE,"GENERAL";"TAB2",#N/A,TRUE,"GENERAL";"TAB3",#N/A,TRUE,"GENERAL";"TAB4",#N/A,TRUE,"GENERAL";"TAB5",#N/A,TRUE,"GENERAL"}</definedName>
    <definedName name="__h5" localSheetId="4" hidden="1">{"TAB1",#N/A,TRUE,"GENERAL";"TAB2",#N/A,TRUE,"GENERAL";"TAB3",#N/A,TRUE,"GENERAL";"TAB4",#N/A,TRUE,"GENERAL";"TAB5",#N/A,TRUE,"GENERAL"}</definedName>
    <definedName name="__h5" localSheetId="2" hidden="1">{"TAB1",#N/A,TRUE,"GENERAL";"TAB2",#N/A,TRUE,"GENERAL";"TAB3",#N/A,TRUE,"GENERAL";"TAB4",#N/A,TRUE,"GENERAL";"TAB5",#N/A,TRUE,"GENERAL"}</definedName>
    <definedName name="__h5" localSheetId="3" hidden="1">{"TAB1",#N/A,TRUE,"GENERAL";"TAB2",#N/A,TRUE,"GENERAL";"TAB3",#N/A,TRUE,"GENERAL";"TAB4",#N/A,TRUE,"GENERAL";"TAB5",#N/A,TRUE,"GENERAL"}</definedName>
    <definedName name="__h5" hidden="1">{"TAB1",#N/A,TRUE,"GENERAL";"TAB2",#N/A,TRUE,"GENERAL";"TAB3",#N/A,TRUE,"GENERAL";"TAB4",#N/A,TRUE,"GENERAL";"TAB5",#N/A,TRUE,"GENERAL"}</definedName>
    <definedName name="__h6" localSheetId="4" hidden="1">{"via1",#N/A,TRUE,"general";"via2",#N/A,TRUE,"general";"via3",#N/A,TRUE,"general"}</definedName>
    <definedName name="__h6" localSheetId="2" hidden="1">{"via1",#N/A,TRUE,"general";"via2",#N/A,TRUE,"general";"via3",#N/A,TRUE,"general"}</definedName>
    <definedName name="__h6" localSheetId="3" hidden="1">{"via1",#N/A,TRUE,"general";"via2",#N/A,TRUE,"general";"via3",#N/A,TRUE,"general"}</definedName>
    <definedName name="__h6" hidden="1">{"via1",#N/A,TRUE,"general";"via2",#N/A,TRUE,"general";"via3",#N/A,TRUE,"general"}</definedName>
    <definedName name="__h7" localSheetId="4" hidden="1">{"TAB1",#N/A,TRUE,"GENERAL";"TAB2",#N/A,TRUE,"GENERAL";"TAB3",#N/A,TRUE,"GENERAL";"TAB4",#N/A,TRUE,"GENERAL";"TAB5",#N/A,TRUE,"GENERAL"}</definedName>
    <definedName name="__h7" localSheetId="2" hidden="1">{"TAB1",#N/A,TRUE,"GENERAL";"TAB2",#N/A,TRUE,"GENERAL";"TAB3",#N/A,TRUE,"GENERAL";"TAB4",#N/A,TRUE,"GENERAL";"TAB5",#N/A,TRUE,"GENERAL"}</definedName>
    <definedName name="__h7" localSheetId="3" hidden="1">{"TAB1",#N/A,TRUE,"GENERAL";"TAB2",#N/A,TRUE,"GENERAL";"TAB3",#N/A,TRUE,"GENERAL";"TAB4",#N/A,TRUE,"GENERAL";"TAB5",#N/A,TRUE,"GENERAL"}</definedName>
    <definedName name="__h7" hidden="1">{"TAB1",#N/A,TRUE,"GENERAL";"TAB2",#N/A,TRUE,"GENERAL";"TAB3",#N/A,TRUE,"GENERAL";"TAB4",#N/A,TRUE,"GENERAL";"TAB5",#N/A,TRUE,"GENERAL"}</definedName>
    <definedName name="__h8" localSheetId="4" hidden="1">{"via1",#N/A,TRUE,"general";"via2",#N/A,TRUE,"general";"via3",#N/A,TRUE,"general"}</definedName>
    <definedName name="__h8" localSheetId="2" hidden="1">{"via1",#N/A,TRUE,"general";"via2",#N/A,TRUE,"general";"via3",#N/A,TRUE,"general"}</definedName>
    <definedName name="__h8" localSheetId="3" hidden="1">{"via1",#N/A,TRUE,"general";"via2",#N/A,TRUE,"general";"via3",#N/A,TRUE,"general"}</definedName>
    <definedName name="__h8" hidden="1">{"via1",#N/A,TRUE,"general";"via2",#N/A,TRUE,"general";"via3",#N/A,TRUE,"general"}</definedName>
    <definedName name="__hfh7" localSheetId="4" hidden="1">{"via1",#N/A,TRUE,"general";"via2",#N/A,TRUE,"general";"via3",#N/A,TRUE,"general"}</definedName>
    <definedName name="__hfh7" localSheetId="2" hidden="1">{"via1",#N/A,TRUE,"general";"via2",#N/A,TRUE,"general";"via3",#N/A,TRUE,"general"}</definedName>
    <definedName name="__hfh7" localSheetId="3" hidden="1">{"via1",#N/A,TRUE,"general";"via2",#N/A,TRUE,"general";"via3",#N/A,TRUE,"general"}</definedName>
    <definedName name="__hfh7" hidden="1">{"via1",#N/A,TRUE,"general";"via2",#N/A,TRUE,"general";"via3",#N/A,TRUE,"general"}</definedName>
    <definedName name="__i4" localSheetId="4" hidden="1">{"via1",#N/A,TRUE,"general";"via2",#N/A,TRUE,"general";"via3",#N/A,TRUE,"general"}</definedName>
    <definedName name="__i4" localSheetId="2" hidden="1">{"via1",#N/A,TRUE,"general";"via2",#N/A,TRUE,"general";"via3",#N/A,TRUE,"general"}</definedName>
    <definedName name="__i4" localSheetId="3" hidden="1">{"via1",#N/A,TRUE,"general";"via2",#N/A,TRUE,"general";"via3",#N/A,TRUE,"general"}</definedName>
    <definedName name="__i4" hidden="1">{"via1",#N/A,TRUE,"general";"via2",#N/A,TRUE,"general";"via3",#N/A,TRUE,"general"}</definedName>
    <definedName name="__i5" localSheetId="4" hidden="1">{"TAB1",#N/A,TRUE,"GENERAL";"TAB2",#N/A,TRUE,"GENERAL";"TAB3",#N/A,TRUE,"GENERAL";"TAB4",#N/A,TRUE,"GENERAL";"TAB5",#N/A,TRUE,"GENERAL"}</definedName>
    <definedName name="__i5" localSheetId="2" hidden="1">{"TAB1",#N/A,TRUE,"GENERAL";"TAB2",#N/A,TRUE,"GENERAL";"TAB3",#N/A,TRUE,"GENERAL";"TAB4",#N/A,TRUE,"GENERAL";"TAB5",#N/A,TRUE,"GENERAL"}</definedName>
    <definedName name="__i5" localSheetId="3" hidden="1">{"TAB1",#N/A,TRUE,"GENERAL";"TAB2",#N/A,TRUE,"GENERAL";"TAB3",#N/A,TRUE,"GENERAL";"TAB4",#N/A,TRUE,"GENERAL";"TAB5",#N/A,TRUE,"GENERAL"}</definedName>
    <definedName name="__i5" hidden="1">{"TAB1",#N/A,TRUE,"GENERAL";"TAB2",#N/A,TRUE,"GENERAL";"TAB3",#N/A,TRUE,"GENERAL";"TAB4",#N/A,TRUE,"GENERAL";"TAB5",#N/A,TRUE,"GENERAL"}</definedName>
    <definedName name="__i6" localSheetId="4" hidden="1">{"TAB1",#N/A,TRUE,"GENERAL";"TAB2",#N/A,TRUE,"GENERAL";"TAB3",#N/A,TRUE,"GENERAL";"TAB4",#N/A,TRUE,"GENERAL";"TAB5",#N/A,TRUE,"GENERAL"}</definedName>
    <definedName name="__i6" localSheetId="2" hidden="1">{"TAB1",#N/A,TRUE,"GENERAL";"TAB2",#N/A,TRUE,"GENERAL";"TAB3",#N/A,TRUE,"GENERAL";"TAB4",#N/A,TRUE,"GENERAL";"TAB5",#N/A,TRUE,"GENERAL"}</definedName>
    <definedName name="__i6" localSheetId="3" hidden="1">{"TAB1",#N/A,TRUE,"GENERAL";"TAB2",#N/A,TRUE,"GENERAL";"TAB3",#N/A,TRUE,"GENERAL";"TAB4",#N/A,TRUE,"GENERAL";"TAB5",#N/A,TRUE,"GENERAL"}</definedName>
    <definedName name="__i6" hidden="1">{"TAB1",#N/A,TRUE,"GENERAL";"TAB2",#N/A,TRUE,"GENERAL";"TAB3",#N/A,TRUE,"GENERAL";"TAB4",#N/A,TRUE,"GENERAL";"TAB5",#N/A,TRUE,"GENERAL"}</definedName>
    <definedName name="__i7" localSheetId="4" hidden="1">{"via1",#N/A,TRUE,"general";"via2",#N/A,TRUE,"general";"via3",#N/A,TRUE,"general"}</definedName>
    <definedName name="__i7" localSheetId="2" hidden="1">{"via1",#N/A,TRUE,"general";"via2",#N/A,TRUE,"general";"via3",#N/A,TRUE,"general"}</definedName>
    <definedName name="__i7" localSheetId="3" hidden="1">{"via1",#N/A,TRUE,"general";"via2",#N/A,TRUE,"general";"via3",#N/A,TRUE,"general"}</definedName>
    <definedName name="__i7" hidden="1">{"via1",#N/A,TRUE,"general";"via2",#N/A,TRUE,"general";"via3",#N/A,TRUE,"general"}</definedName>
    <definedName name="__i77" localSheetId="4" hidden="1">{"TAB1",#N/A,TRUE,"GENERAL";"TAB2",#N/A,TRUE,"GENERAL";"TAB3",#N/A,TRUE,"GENERAL";"TAB4",#N/A,TRUE,"GENERAL";"TAB5",#N/A,TRUE,"GENERAL"}</definedName>
    <definedName name="__i77" localSheetId="2" hidden="1">{"TAB1",#N/A,TRUE,"GENERAL";"TAB2",#N/A,TRUE,"GENERAL";"TAB3",#N/A,TRUE,"GENERAL";"TAB4",#N/A,TRUE,"GENERAL";"TAB5",#N/A,TRUE,"GENERAL"}</definedName>
    <definedName name="__i77" localSheetId="3" hidden="1">{"TAB1",#N/A,TRUE,"GENERAL";"TAB2",#N/A,TRUE,"GENERAL";"TAB3",#N/A,TRUE,"GENERAL";"TAB4",#N/A,TRUE,"GENERAL";"TAB5",#N/A,TRUE,"GENERAL"}</definedName>
    <definedName name="__i77" hidden="1">{"TAB1",#N/A,TRUE,"GENERAL";"TAB2",#N/A,TRUE,"GENERAL";"TAB3",#N/A,TRUE,"GENERAL";"TAB4",#N/A,TRUE,"GENERAL";"TAB5",#N/A,TRUE,"GENERAL"}</definedName>
    <definedName name="__i8" localSheetId="4" hidden="1">{"via1",#N/A,TRUE,"general";"via2",#N/A,TRUE,"general";"via3",#N/A,TRUE,"general"}</definedName>
    <definedName name="__i8" localSheetId="2" hidden="1">{"via1",#N/A,TRUE,"general";"via2",#N/A,TRUE,"general";"via3",#N/A,TRUE,"general"}</definedName>
    <definedName name="__i8" localSheetId="3" hidden="1">{"via1",#N/A,TRUE,"general";"via2",#N/A,TRUE,"general";"via3",#N/A,TRUE,"general"}</definedName>
    <definedName name="__i8" hidden="1">{"via1",#N/A,TRUE,"general";"via2",#N/A,TRUE,"general";"via3",#N/A,TRUE,"general"}</definedName>
    <definedName name="__i9" localSheetId="4" hidden="1">{"TAB1",#N/A,TRUE,"GENERAL";"TAB2",#N/A,TRUE,"GENERAL";"TAB3",#N/A,TRUE,"GENERAL";"TAB4",#N/A,TRUE,"GENERAL";"TAB5",#N/A,TRUE,"GENERAL"}</definedName>
    <definedName name="__i9" localSheetId="2" hidden="1">{"TAB1",#N/A,TRUE,"GENERAL";"TAB2",#N/A,TRUE,"GENERAL";"TAB3",#N/A,TRUE,"GENERAL";"TAB4",#N/A,TRUE,"GENERAL";"TAB5",#N/A,TRUE,"GENERAL"}</definedName>
    <definedName name="__i9" localSheetId="3" hidden="1">{"TAB1",#N/A,TRUE,"GENERAL";"TAB2",#N/A,TRUE,"GENERAL";"TAB3",#N/A,TRUE,"GENERAL";"TAB4",#N/A,TRUE,"GENERAL";"TAB5",#N/A,TRUE,"GENERAL"}</definedName>
    <definedName name="__i9" hidden="1">{"TAB1",#N/A,TRUE,"GENERAL";"TAB2",#N/A,TRUE,"GENERAL";"TAB3",#N/A,TRUE,"GENERAL";"TAB4",#N/A,TRUE,"GENERAL";"TAB5",#N/A,TRUE,"GENERAL"}</definedName>
    <definedName name="__k3" localSheetId="4" hidden="1">{"TAB1",#N/A,TRUE,"GENERAL";"TAB2",#N/A,TRUE,"GENERAL";"TAB3",#N/A,TRUE,"GENERAL";"TAB4",#N/A,TRUE,"GENERAL";"TAB5",#N/A,TRUE,"GENERAL"}</definedName>
    <definedName name="__k3" localSheetId="2" hidden="1">{"TAB1",#N/A,TRUE,"GENERAL";"TAB2",#N/A,TRUE,"GENERAL";"TAB3",#N/A,TRUE,"GENERAL";"TAB4",#N/A,TRUE,"GENERAL";"TAB5",#N/A,TRUE,"GENERAL"}</definedName>
    <definedName name="__k3" localSheetId="3" hidden="1">{"TAB1",#N/A,TRUE,"GENERAL";"TAB2",#N/A,TRUE,"GENERAL";"TAB3",#N/A,TRUE,"GENERAL";"TAB4",#N/A,TRUE,"GENERAL";"TAB5",#N/A,TRUE,"GENERAL"}</definedName>
    <definedName name="__k3" hidden="1">{"TAB1",#N/A,TRUE,"GENERAL";"TAB2",#N/A,TRUE,"GENERAL";"TAB3",#N/A,TRUE,"GENERAL";"TAB4",#N/A,TRUE,"GENERAL";"TAB5",#N/A,TRUE,"GENERAL"}</definedName>
    <definedName name="__k4" localSheetId="4" hidden="1">{"via1",#N/A,TRUE,"general";"via2",#N/A,TRUE,"general";"via3",#N/A,TRUE,"general"}</definedName>
    <definedName name="__k4" localSheetId="2" hidden="1">{"via1",#N/A,TRUE,"general";"via2",#N/A,TRUE,"general";"via3",#N/A,TRUE,"general"}</definedName>
    <definedName name="__k4" localSheetId="3" hidden="1">{"via1",#N/A,TRUE,"general";"via2",#N/A,TRUE,"general";"via3",#N/A,TRUE,"general"}</definedName>
    <definedName name="__k4" hidden="1">{"via1",#N/A,TRUE,"general";"via2",#N/A,TRUE,"general";"via3",#N/A,TRUE,"general"}</definedName>
    <definedName name="__k5" localSheetId="4" hidden="1">{"via1",#N/A,TRUE,"general";"via2",#N/A,TRUE,"general";"via3",#N/A,TRUE,"general"}</definedName>
    <definedName name="__k5" localSheetId="2" hidden="1">{"via1",#N/A,TRUE,"general";"via2",#N/A,TRUE,"general";"via3",#N/A,TRUE,"general"}</definedName>
    <definedName name="__k5" localSheetId="3" hidden="1">{"via1",#N/A,TRUE,"general";"via2",#N/A,TRUE,"general";"via3",#N/A,TRUE,"general"}</definedName>
    <definedName name="__k5" hidden="1">{"via1",#N/A,TRUE,"general";"via2",#N/A,TRUE,"general";"via3",#N/A,TRUE,"general"}</definedName>
    <definedName name="__k6" localSheetId="4" hidden="1">{"TAB1",#N/A,TRUE,"GENERAL";"TAB2",#N/A,TRUE,"GENERAL";"TAB3",#N/A,TRUE,"GENERAL";"TAB4",#N/A,TRUE,"GENERAL";"TAB5",#N/A,TRUE,"GENERAL"}</definedName>
    <definedName name="__k6" localSheetId="2" hidden="1">{"TAB1",#N/A,TRUE,"GENERAL";"TAB2",#N/A,TRUE,"GENERAL";"TAB3",#N/A,TRUE,"GENERAL";"TAB4",#N/A,TRUE,"GENERAL";"TAB5",#N/A,TRUE,"GENERAL"}</definedName>
    <definedName name="__k6" localSheetId="3" hidden="1">{"TAB1",#N/A,TRUE,"GENERAL";"TAB2",#N/A,TRUE,"GENERAL";"TAB3",#N/A,TRUE,"GENERAL";"TAB4",#N/A,TRUE,"GENERAL";"TAB5",#N/A,TRUE,"GENERAL"}</definedName>
    <definedName name="__k6" hidden="1">{"TAB1",#N/A,TRUE,"GENERAL";"TAB2",#N/A,TRUE,"GENERAL";"TAB3",#N/A,TRUE,"GENERAL";"TAB4",#N/A,TRUE,"GENERAL";"TAB5",#N/A,TRUE,"GENERAL"}</definedName>
    <definedName name="__k7" localSheetId="4" hidden="1">{"via1",#N/A,TRUE,"general";"via2",#N/A,TRUE,"general";"via3",#N/A,TRUE,"general"}</definedName>
    <definedName name="__k7" localSheetId="2" hidden="1">{"via1",#N/A,TRUE,"general";"via2",#N/A,TRUE,"general";"via3",#N/A,TRUE,"general"}</definedName>
    <definedName name="__k7" localSheetId="3" hidden="1">{"via1",#N/A,TRUE,"general";"via2",#N/A,TRUE,"general";"via3",#N/A,TRUE,"general"}</definedName>
    <definedName name="__k7" hidden="1">{"via1",#N/A,TRUE,"general";"via2",#N/A,TRUE,"general";"via3",#N/A,TRUE,"general"}</definedName>
    <definedName name="__k8" localSheetId="4" hidden="1">{"via1",#N/A,TRUE,"general";"via2",#N/A,TRUE,"general";"via3",#N/A,TRUE,"general"}</definedName>
    <definedName name="__k8" localSheetId="2" hidden="1">{"via1",#N/A,TRUE,"general";"via2",#N/A,TRUE,"general";"via3",#N/A,TRUE,"general"}</definedName>
    <definedName name="__k8" localSheetId="3" hidden="1">{"via1",#N/A,TRUE,"general";"via2",#N/A,TRUE,"general";"via3",#N/A,TRUE,"general"}</definedName>
    <definedName name="__k8" hidden="1">{"via1",#N/A,TRUE,"general";"via2",#N/A,TRUE,"general";"via3",#N/A,TRUE,"general"}</definedName>
    <definedName name="__k9" localSheetId="4" hidden="1">{"TAB1",#N/A,TRUE,"GENERAL";"TAB2",#N/A,TRUE,"GENERAL";"TAB3",#N/A,TRUE,"GENERAL";"TAB4",#N/A,TRUE,"GENERAL";"TAB5",#N/A,TRUE,"GENERAL"}</definedName>
    <definedName name="__k9" localSheetId="2" hidden="1">{"TAB1",#N/A,TRUE,"GENERAL";"TAB2",#N/A,TRUE,"GENERAL";"TAB3",#N/A,TRUE,"GENERAL";"TAB4",#N/A,TRUE,"GENERAL";"TAB5",#N/A,TRUE,"GENERAL"}</definedName>
    <definedName name="__k9" localSheetId="3" hidden="1">{"TAB1",#N/A,TRUE,"GENERAL";"TAB2",#N/A,TRUE,"GENERAL";"TAB3",#N/A,TRUE,"GENERAL";"TAB4",#N/A,TRUE,"GENERAL";"TAB5",#N/A,TRUE,"GENERAL"}</definedName>
    <definedName name="__k9" hidden="1">{"TAB1",#N/A,TRUE,"GENERAL";"TAB2",#N/A,TRUE,"GENERAL";"TAB3",#N/A,TRUE,"GENERAL";"TAB4",#N/A,TRUE,"GENERAL";"TAB5",#N/A,TRUE,"GENERAL"}</definedName>
    <definedName name="__kjk6" localSheetId="4" hidden="1">{"TAB1",#N/A,TRUE,"GENERAL";"TAB2",#N/A,TRUE,"GENERAL";"TAB3",#N/A,TRUE,"GENERAL";"TAB4",#N/A,TRUE,"GENERAL";"TAB5",#N/A,TRUE,"GENERAL"}</definedName>
    <definedName name="__kjk6" localSheetId="2" hidden="1">{"TAB1",#N/A,TRUE,"GENERAL";"TAB2",#N/A,TRUE,"GENERAL";"TAB3",#N/A,TRUE,"GENERAL";"TAB4",#N/A,TRUE,"GENERAL";"TAB5",#N/A,TRUE,"GENERAL"}</definedName>
    <definedName name="__kjk6" localSheetId="3" hidden="1">{"TAB1",#N/A,TRUE,"GENERAL";"TAB2",#N/A,TRUE,"GENERAL";"TAB3",#N/A,TRUE,"GENERAL";"TAB4",#N/A,TRUE,"GENERAL";"TAB5",#N/A,TRUE,"GENERAL"}</definedName>
    <definedName name="__kjk6" hidden="1">{"TAB1",#N/A,TRUE,"GENERAL";"TAB2",#N/A,TRUE,"GENERAL";"TAB3",#N/A,TRUE,"GENERAL";"TAB4",#N/A,TRUE,"GENERAL";"TAB5",#N/A,TRUE,"GENERAL"}</definedName>
    <definedName name="__m3" localSheetId="4" hidden="1">{"via1",#N/A,TRUE,"general";"via2",#N/A,TRUE,"general";"via3",#N/A,TRUE,"general"}</definedName>
    <definedName name="__m3" localSheetId="2" hidden="1">{"via1",#N/A,TRUE,"general";"via2",#N/A,TRUE,"general";"via3",#N/A,TRUE,"general"}</definedName>
    <definedName name="__m3" localSheetId="3" hidden="1">{"via1",#N/A,TRUE,"general";"via2",#N/A,TRUE,"general";"via3",#N/A,TRUE,"general"}</definedName>
    <definedName name="__m3" hidden="1">{"via1",#N/A,TRUE,"general";"via2",#N/A,TRUE,"general";"via3",#N/A,TRUE,"general"}</definedName>
    <definedName name="__m4" localSheetId="4" hidden="1">{"TAB1",#N/A,TRUE,"GENERAL";"TAB2",#N/A,TRUE,"GENERAL";"TAB3",#N/A,TRUE,"GENERAL";"TAB4",#N/A,TRUE,"GENERAL";"TAB5",#N/A,TRUE,"GENERAL"}</definedName>
    <definedName name="__m4" localSheetId="2" hidden="1">{"TAB1",#N/A,TRUE,"GENERAL";"TAB2",#N/A,TRUE,"GENERAL";"TAB3",#N/A,TRUE,"GENERAL";"TAB4",#N/A,TRUE,"GENERAL";"TAB5",#N/A,TRUE,"GENERAL"}</definedName>
    <definedName name="__m4" localSheetId="3" hidden="1">{"TAB1",#N/A,TRUE,"GENERAL";"TAB2",#N/A,TRUE,"GENERAL";"TAB3",#N/A,TRUE,"GENERAL";"TAB4",#N/A,TRUE,"GENERAL";"TAB5",#N/A,TRUE,"GENERAL"}</definedName>
    <definedName name="__m4" hidden="1">{"TAB1",#N/A,TRUE,"GENERAL";"TAB2",#N/A,TRUE,"GENERAL";"TAB3",#N/A,TRUE,"GENERAL";"TAB4",#N/A,TRUE,"GENERAL";"TAB5",#N/A,TRUE,"GENERAL"}</definedName>
    <definedName name="__m5" localSheetId="4" hidden="1">{"via1",#N/A,TRUE,"general";"via2",#N/A,TRUE,"general";"via3",#N/A,TRUE,"general"}</definedName>
    <definedName name="__m5" localSheetId="2" hidden="1">{"via1",#N/A,TRUE,"general";"via2",#N/A,TRUE,"general";"via3",#N/A,TRUE,"general"}</definedName>
    <definedName name="__m5" localSheetId="3" hidden="1">{"via1",#N/A,TRUE,"general";"via2",#N/A,TRUE,"general";"via3",#N/A,TRUE,"general"}</definedName>
    <definedName name="__m5" hidden="1">{"via1",#N/A,TRUE,"general";"via2",#N/A,TRUE,"general";"via3",#N/A,TRUE,"general"}</definedName>
    <definedName name="__m6" localSheetId="4" hidden="1">{"TAB1",#N/A,TRUE,"GENERAL";"TAB2",#N/A,TRUE,"GENERAL";"TAB3",#N/A,TRUE,"GENERAL";"TAB4",#N/A,TRUE,"GENERAL";"TAB5",#N/A,TRUE,"GENERAL"}</definedName>
    <definedName name="__m6" localSheetId="2" hidden="1">{"TAB1",#N/A,TRUE,"GENERAL";"TAB2",#N/A,TRUE,"GENERAL";"TAB3",#N/A,TRUE,"GENERAL";"TAB4",#N/A,TRUE,"GENERAL";"TAB5",#N/A,TRUE,"GENERAL"}</definedName>
    <definedName name="__m6" localSheetId="3" hidden="1">{"TAB1",#N/A,TRUE,"GENERAL";"TAB2",#N/A,TRUE,"GENERAL";"TAB3",#N/A,TRUE,"GENERAL";"TAB4",#N/A,TRUE,"GENERAL";"TAB5",#N/A,TRUE,"GENERAL"}</definedName>
    <definedName name="__m6" hidden="1">{"TAB1",#N/A,TRUE,"GENERAL";"TAB2",#N/A,TRUE,"GENERAL";"TAB3",#N/A,TRUE,"GENERAL";"TAB4",#N/A,TRUE,"GENERAL";"TAB5",#N/A,TRUE,"GENERAL"}</definedName>
    <definedName name="__m7" localSheetId="4" hidden="1">{"TAB1",#N/A,TRUE,"GENERAL";"TAB2",#N/A,TRUE,"GENERAL";"TAB3",#N/A,TRUE,"GENERAL";"TAB4",#N/A,TRUE,"GENERAL";"TAB5",#N/A,TRUE,"GENERAL"}</definedName>
    <definedName name="__m7" localSheetId="2" hidden="1">{"TAB1",#N/A,TRUE,"GENERAL";"TAB2",#N/A,TRUE,"GENERAL";"TAB3",#N/A,TRUE,"GENERAL";"TAB4",#N/A,TRUE,"GENERAL";"TAB5",#N/A,TRUE,"GENERAL"}</definedName>
    <definedName name="__m7" localSheetId="3" hidden="1">{"TAB1",#N/A,TRUE,"GENERAL";"TAB2",#N/A,TRUE,"GENERAL";"TAB3",#N/A,TRUE,"GENERAL";"TAB4",#N/A,TRUE,"GENERAL";"TAB5",#N/A,TRUE,"GENERAL"}</definedName>
    <definedName name="__m7" hidden="1">{"TAB1",#N/A,TRUE,"GENERAL";"TAB2",#N/A,TRUE,"GENERAL";"TAB3",#N/A,TRUE,"GENERAL";"TAB4",#N/A,TRUE,"GENERAL";"TAB5",#N/A,TRUE,"GENERAL"}</definedName>
    <definedName name="__m8" localSheetId="4" hidden="1">{"via1",#N/A,TRUE,"general";"via2",#N/A,TRUE,"general";"via3",#N/A,TRUE,"general"}</definedName>
    <definedName name="__m8" localSheetId="2" hidden="1">{"via1",#N/A,TRUE,"general";"via2",#N/A,TRUE,"general";"via3",#N/A,TRUE,"general"}</definedName>
    <definedName name="__m8" localSheetId="3" hidden="1">{"via1",#N/A,TRUE,"general";"via2",#N/A,TRUE,"general";"via3",#N/A,TRUE,"general"}</definedName>
    <definedName name="__m8" hidden="1">{"via1",#N/A,TRUE,"general";"via2",#N/A,TRUE,"general";"via3",#N/A,TRUE,"general"}</definedName>
    <definedName name="__m9" localSheetId="4" hidden="1">{"via1",#N/A,TRUE,"general";"via2",#N/A,TRUE,"general";"via3",#N/A,TRUE,"general"}</definedName>
    <definedName name="__m9" localSheetId="2" hidden="1">{"via1",#N/A,TRUE,"general";"via2",#N/A,TRUE,"general";"via3",#N/A,TRUE,"general"}</definedName>
    <definedName name="__m9" localSheetId="3" hidden="1">{"via1",#N/A,TRUE,"general";"via2",#N/A,TRUE,"general";"via3",#N/A,TRUE,"general"}</definedName>
    <definedName name="__m9" hidden="1">{"via1",#N/A,TRUE,"general";"via2",#N/A,TRUE,"general";"via3",#N/A,TRUE,"general"}</definedName>
    <definedName name="__n3" localSheetId="4" hidden="1">{"TAB1",#N/A,TRUE,"GENERAL";"TAB2",#N/A,TRUE,"GENERAL";"TAB3",#N/A,TRUE,"GENERAL";"TAB4",#N/A,TRUE,"GENERAL";"TAB5",#N/A,TRUE,"GENERAL"}</definedName>
    <definedName name="__n3" localSheetId="2" hidden="1">{"TAB1",#N/A,TRUE,"GENERAL";"TAB2",#N/A,TRUE,"GENERAL";"TAB3",#N/A,TRUE,"GENERAL";"TAB4",#N/A,TRUE,"GENERAL";"TAB5",#N/A,TRUE,"GENERAL"}</definedName>
    <definedName name="__n3" localSheetId="3" hidden="1">{"TAB1",#N/A,TRUE,"GENERAL";"TAB2",#N/A,TRUE,"GENERAL";"TAB3",#N/A,TRUE,"GENERAL";"TAB4",#N/A,TRUE,"GENERAL";"TAB5",#N/A,TRUE,"GENERAL"}</definedName>
    <definedName name="__n3" hidden="1">{"TAB1",#N/A,TRUE,"GENERAL";"TAB2",#N/A,TRUE,"GENERAL";"TAB3",#N/A,TRUE,"GENERAL";"TAB4",#N/A,TRUE,"GENERAL";"TAB5",#N/A,TRUE,"GENERAL"}</definedName>
    <definedName name="__n4" localSheetId="4" hidden="1">{"via1",#N/A,TRUE,"general";"via2",#N/A,TRUE,"general";"via3",#N/A,TRUE,"general"}</definedName>
    <definedName name="__n4" localSheetId="2" hidden="1">{"via1",#N/A,TRUE,"general";"via2",#N/A,TRUE,"general";"via3",#N/A,TRUE,"general"}</definedName>
    <definedName name="__n4" localSheetId="3" hidden="1">{"via1",#N/A,TRUE,"general";"via2",#N/A,TRUE,"general";"via3",#N/A,TRUE,"general"}</definedName>
    <definedName name="__n4" hidden="1">{"via1",#N/A,TRUE,"general";"via2",#N/A,TRUE,"general";"via3",#N/A,TRUE,"general"}</definedName>
    <definedName name="__n5" localSheetId="4" hidden="1">{"TAB1",#N/A,TRUE,"GENERAL";"TAB2",#N/A,TRUE,"GENERAL";"TAB3",#N/A,TRUE,"GENERAL";"TAB4",#N/A,TRUE,"GENERAL";"TAB5",#N/A,TRUE,"GENERAL"}</definedName>
    <definedName name="__n5" localSheetId="2" hidden="1">{"TAB1",#N/A,TRUE,"GENERAL";"TAB2",#N/A,TRUE,"GENERAL";"TAB3",#N/A,TRUE,"GENERAL";"TAB4",#N/A,TRUE,"GENERAL";"TAB5",#N/A,TRUE,"GENERAL"}</definedName>
    <definedName name="__n5" localSheetId="3" hidden="1">{"TAB1",#N/A,TRUE,"GENERAL";"TAB2",#N/A,TRUE,"GENERAL";"TAB3",#N/A,TRUE,"GENERAL";"TAB4",#N/A,TRUE,"GENERAL";"TAB5",#N/A,TRUE,"GENERAL"}</definedName>
    <definedName name="__n5" hidden="1">{"TAB1",#N/A,TRUE,"GENERAL";"TAB2",#N/A,TRUE,"GENERAL";"TAB3",#N/A,TRUE,"GENERAL";"TAB4",#N/A,TRUE,"GENERAL";"TAB5",#N/A,TRUE,"GENERAL"}</definedName>
    <definedName name="__nyn7" localSheetId="4" hidden="1">{"via1",#N/A,TRUE,"general";"via2",#N/A,TRUE,"general";"via3",#N/A,TRUE,"general"}</definedName>
    <definedName name="__nyn7" localSheetId="2" hidden="1">{"via1",#N/A,TRUE,"general";"via2",#N/A,TRUE,"general";"via3",#N/A,TRUE,"general"}</definedName>
    <definedName name="__nyn7" localSheetId="3" hidden="1">{"via1",#N/A,TRUE,"general";"via2",#N/A,TRUE,"general";"via3",#N/A,TRUE,"general"}</definedName>
    <definedName name="__nyn7" hidden="1">{"via1",#N/A,TRUE,"general";"via2",#N/A,TRUE,"general";"via3",#N/A,TRUE,"general"}</definedName>
    <definedName name="__o4" localSheetId="4" hidden="1">{"via1",#N/A,TRUE,"general";"via2",#N/A,TRUE,"general";"via3",#N/A,TRUE,"general"}</definedName>
    <definedName name="__o4" localSheetId="2" hidden="1">{"via1",#N/A,TRUE,"general";"via2",#N/A,TRUE,"general";"via3",#N/A,TRUE,"general"}</definedName>
    <definedName name="__o4" localSheetId="3" hidden="1">{"via1",#N/A,TRUE,"general";"via2",#N/A,TRUE,"general";"via3",#N/A,TRUE,"general"}</definedName>
    <definedName name="__o4" hidden="1">{"via1",#N/A,TRUE,"general";"via2",#N/A,TRUE,"general";"via3",#N/A,TRUE,"general"}</definedName>
    <definedName name="__o5" localSheetId="4" hidden="1">{"TAB1",#N/A,TRUE,"GENERAL";"TAB2",#N/A,TRUE,"GENERAL";"TAB3",#N/A,TRUE,"GENERAL";"TAB4",#N/A,TRUE,"GENERAL";"TAB5",#N/A,TRUE,"GENERAL"}</definedName>
    <definedName name="__o5" localSheetId="2" hidden="1">{"TAB1",#N/A,TRUE,"GENERAL";"TAB2",#N/A,TRUE,"GENERAL";"TAB3",#N/A,TRUE,"GENERAL";"TAB4",#N/A,TRUE,"GENERAL";"TAB5",#N/A,TRUE,"GENERAL"}</definedName>
    <definedName name="__o5" localSheetId="3" hidden="1">{"TAB1",#N/A,TRUE,"GENERAL";"TAB2",#N/A,TRUE,"GENERAL";"TAB3",#N/A,TRUE,"GENERAL";"TAB4",#N/A,TRUE,"GENERAL";"TAB5",#N/A,TRUE,"GENERAL"}</definedName>
    <definedName name="__o5" hidden="1">{"TAB1",#N/A,TRUE,"GENERAL";"TAB2",#N/A,TRUE,"GENERAL";"TAB3",#N/A,TRUE,"GENERAL";"TAB4",#N/A,TRUE,"GENERAL";"TAB5",#N/A,TRUE,"GENERAL"}</definedName>
    <definedName name="__o6" localSheetId="4" hidden="1">{"TAB1",#N/A,TRUE,"GENERAL";"TAB2",#N/A,TRUE,"GENERAL";"TAB3",#N/A,TRUE,"GENERAL";"TAB4",#N/A,TRUE,"GENERAL";"TAB5",#N/A,TRUE,"GENERAL"}</definedName>
    <definedName name="__o6" localSheetId="2" hidden="1">{"TAB1",#N/A,TRUE,"GENERAL";"TAB2",#N/A,TRUE,"GENERAL";"TAB3",#N/A,TRUE,"GENERAL";"TAB4",#N/A,TRUE,"GENERAL";"TAB5",#N/A,TRUE,"GENERAL"}</definedName>
    <definedName name="__o6" localSheetId="3" hidden="1">{"TAB1",#N/A,TRUE,"GENERAL";"TAB2",#N/A,TRUE,"GENERAL";"TAB3",#N/A,TRUE,"GENERAL";"TAB4",#N/A,TRUE,"GENERAL";"TAB5",#N/A,TRUE,"GENERAL"}</definedName>
    <definedName name="__o6" hidden="1">{"TAB1",#N/A,TRUE,"GENERAL";"TAB2",#N/A,TRUE,"GENERAL";"TAB3",#N/A,TRUE,"GENERAL";"TAB4",#N/A,TRUE,"GENERAL";"TAB5",#N/A,TRUE,"GENERAL"}</definedName>
    <definedName name="__o7" localSheetId="4" hidden="1">{"TAB1",#N/A,TRUE,"GENERAL";"TAB2",#N/A,TRUE,"GENERAL";"TAB3",#N/A,TRUE,"GENERAL";"TAB4",#N/A,TRUE,"GENERAL";"TAB5",#N/A,TRUE,"GENERAL"}</definedName>
    <definedName name="__o7" localSheetId="2" hidden="1">{"TAB1",#N/A,TRUE,"GENERAL";"TAB2",#N/A,TRUE,"GENERAL";"TAB3",#N/A,TRUE,"GENERAL";"TAB4",#N/A,TRUE,"GENERAL";"TAB5",#N/A,TRUE,"GENERAL"}</definedName>
    <definedName name="__o7" localSheetId="3" hidden="1">{"TAB1",#N/A,TRUE,"GENERAL";"TAB2",#N/A,TRUE,"GENERAL";"TAB3",#N/A,TRUE,"GENERAL";"TAB4",#N/A,TRUE,"GENERAL";"TAB5",#N/A,TRUE,"GENERAL"}</definedName>
    <definedName name="__o7" hidden="1">{"TAB1",#N/A,TRUE,"GENERAL";"TAB2",#N/A,TRUE,"GENERAL";"TAB3",#N/A,TRUE,"GENERAL";"TAB4",#N/A,TRUE,"GENERAL";"TAB5",#N/A,TRUE,"GENERAL"}</definedName>
    <definedName name="__o8" localSheetId="4" hidden="1">{"via1",#N/A,TRUE,"general";"via2",#N/A,TRUE,"general";"via3",#N/A,TRUE,"general"}</definedName>
    <definedName name="__o8" localSheetId="2" hidden="1">{"via1",#N/A,TRUE,"general";"via2",#N/A,TRUE,"general";"via3",#N/A,TRUE,"general"}</definedName>
    <definedName name="__o8" localSheetId="3" hidden="1">{"via1",#N/A,TRUE,"general";"via2",#N/A,TRUE,"general";"via3",#N/A,TRUE,"general"}</definedName>
    <definedName name="__o8" hidden="1">{"via1",#N/A,TRUE,"general";"via2",#N/A,TRUE,"general";"via3",#N/A,TRUE,"general"}</definedName>
    <definedName name="__o9" localSheetId="4" hidden="1">{"TAB1",#N/A,TRUE,"GENERAL";"TAB2",#N/A,TRUE,"GENERAL";"TAB3",#N/A,TRUE,"GENERAL";"TAB4",#N/A,TRUE,"GENERAL";"TAB5",#N/A,TRUE,"GENERAL"}</definedName>
    <definedName name="__o9" localSheetId="2" hidden="1">{"TAB1",#N/A,TRUE,"GENERAL";"TAB2",#N/A,TRUE,"GENERAL";"TAB3",#N/A,TRUE,"GENERAL";"TAB4",#N/A,TRUE,"GENERAL";"TAB5",#N/A,TRUE,"GENERAL"}</definedName>
    <definedName name="__o9" localSheetId="3" hidden="1">{"TAB1",#N/A,TRUE,"GENERAL";"TAB2",#N/A,TRUE,"GENERAL";"TAB3",#N/A,TRUE,"GENERAL";"TAB4",#N/A,TRUE,"GENERAL";"TAB5",#N/A,TRUE,"GENERAL"}</definedName>
    <definedName name="__o9" hidden="1">{"TAB1",#N/A,TRUE,"GENERAL";"TAB2",#N/A,TRUE,"GENERAL";"TAB3",#N/A,TRUE,"GENERAL";"TAB4",#N/A,TRUE,"GENERAL";"TAB5",#N/A,TRUE,"GENERAL"}</definedName>
    <definedName name="__p6" localSheetId="4" hidden="1">{"via1",#N/A,TRUE,"general";"via2",#N/A,TRUE,"general";"via3",#N/A,TRUE,"general"}</definedName>
    <definedName name="__p6" localSheetId="2" hidden="1">{"via1",#N/A,TRUE,"general";"via2",#N/A,TRUE,"general";"via3",#N/A,TRUE,"general"}</definedName>
    <definedName name="__p6" localSheetId="3" hidden="1">{"via1",#N/A,TRUE,"general";"via2",#N/A,TRUE,"general";"via3",#N/A,TRUE,"general"}</definedName>
    <definedName name="__p6" hidden="1">{"via1",#N/A,TRUE,"general";"via2",#N/A,TRUE,"general";"via3",#N/A,TRUE,"general"}</definedName>
    <definedName name="__p7" localSheetId="4" hidden="1">{"via1",#N/A,TRUE,"general";"via2",#N/A,TRUE,"general";"via3",#N/A,TRUE,"general"}</definedName>
    <definedName name="__p7" localSheetId="2" hidden="1">{"via1",#N/A,TRUE,"general";"via2",#N/A,TRUE,"general";"via3",#N/A,TRUE,"general"}</definedName>
    <definedName name="__p7" localSheetId="3" hidden="1">{"via1",#N/A,TRUE,"general";"via2",#N/A,TRUE,"general";"via3",#N/A,TRUE,"general"}</definedName>
    <definedName name="__p7" hidden="1">{"via1",#N/A,TRUE,"general";"via2",#N/A,TRUE,"general";"via3",#N/A,TRUE,"general"}</definedName>
    <definedName name="__p8" localSheetId="4" hidden="1">{"TAB1",#N/A,TRUE,"GENERAL";"TAB2",#N/A,TRUE,"GENERAL";"TAB3",#N/A,TRUE,"GENERAL";"TAB4",#N/A,TRUE,"GENERAL";"TAB5",#N/A,TRUE,"GENERAL"}</definedName>
    <definedName name="__p8" localSheetId="2" hidden="1">{"TAB1",#N/A,TRUE,"GENERAL";"TAB2",#N/A,TRUE,"GENERAL";"TAB3",#N/A,TRUE,"GENERAL";"TAB4",#N/A,TRUE,"GENERAL";"TAB5",#N/A,TRUE,"GENERAL"}</definedName>
    <definedName name="__p8" localSheetId="3" hidden="1">{"TAB1",#N/A,TRUE,"GENERAL";"TAB2",#N/A,TRUE,"GENERAL";"TAB3",#N/A,TRUE,"GENERAL";"TAB4",#N/A,TRUE,"GENERAL";"TAB5",#N/A,TRUE,"GENERAL"}</definedName>
    <definedName name="__p8" hidden="1">{"TAB1",#N/A,TRUE,"GENERAL";"TAB2",#N/A,TRUE,"GENERAL";"TAB3",#N/A,TRUE,"GENERAL";"TAB4",#N/A,TRUE,"GENERAL";"TAB5",#N/A,TRUE,"GENERAL"}</definedName>
    <definedName name="__r">{"TAB1",#N/A,TRUE,"GENERAL";"TAB2",#N/A,TRUE,"GENERAL";"TAB3",#N/A,TRUE,"GENERAL";"TAB4",#N/A,TRUE,"GENERAL";"TAB5",#N/A,TRUE,"GENERAL"}</definedName>
    <definedName name="__r4r" localSheetId="4" hidden="1">{"via1",#N/A,TRUE,"general";"via2",#N/A,TRUE,"general";"via3",#N/A,TRUE,"general"}</definedName>
    <definedName name="__r4r" localSheetId="2" hidden="1">{"via1",#N/A,TRUE,"general";"via2",#N/A,TRUE,"general";"via3",#N/A,TRUE,"general"}</definedName>
    <definedName name="__r4r" localSheetId="3" hidden="1">{"via1",#N/A,TRUE,"general";"via2",#N/A,TRUE,"general";"via3",#N/A,TRUE,"general"}</definedName>
    <definedName name="__r4r" hidden="1">{"via1",#N/A,TRUE,"general";"via2",#N/A,TRUE,"general";"via3",#N/A,TRUE,"general"}</definedName>
    <definedName name="__rtu6" localSheetId="4" hidden="1">{"via1",#N/A,TRUE,"general";"via2",#N/A,TRUE,"general";"via3",#N/A,TRUE,"general"}</definedName>
    <definedName name="__rtu6" localSheetId="2" hidden="1">{"via1",#N/A,TRUE,"general";"via2",#N/A,TRUE,"general";"via3",#N/A,TRUE,"general"}</definedName>
    <definedName name="__rtu6" localSheetId="3" hidden="1">{"via1",#N/A,TRUE,"general";"via2",#N/A,TRUE,"general";"via3",#N/A,TRUE,"general"}</definedName>
    <definedName name="__rtu6" hidden="1">{"via1",#N/A,TRUE,"general";"via2",#N/A,TRUE,"general";"via3",#N/A,TRUE,"general"}</definedName>
    <definedName name="__s1" localSheetId="4" hidden="1">{"via1",#N/A,TRUE,"general";"via2",#N/A,TRUE,"general";"via3",#N/A,TRUE,"general"}</definedName>
    <definedName name="__s1" localSheetId="2" hidden="1">{"via1",#N/A,TRUE,"general";"via2",#N/A,TRUE,"general";"via3",#N/A,TRUE,"general"}</definedName>
    <definedName name="__s1" localSheetId="3" hidden="1">{"via1",#N/A,TRUE,"general";"via2",#N/A,TRUE,"general";"via3",#N/A,TRUE,"general"}</definedName>
    <definedName name="__s1" hidden="1">{"via1",#N/A,TRUE,"general";"via2",#N/A,TRUE,"general";"via3",#N/A,TRUE,"general"}</definedName>
    <definedName name="__s2" localSheetId="4" hidden="1">{"TAB1",#N/A,TRUE,"GENERAL";"TAB2",#N/A,TRUE,"GENERAL";"TAB3",#N/A,TRUE,"GENERAL";"TAB4",#N/A,TRUE,"GENERAL";"TAB5",#N/A,TRUE,"GENERAL"}</definedName>
    <definedName name="__s2" localSheetId="2" hidden="1">{"TAB1",#N/A,TRUE,"GENERAL";"TAB2",#N/A,TRUE,"GENERAL";"TAB3",#N/A,TRUE,"GENERAL";"TAB4",#N/A,TRUE,"GENERAL";"TAB5",#N/A,TRUE,"GENERAL"}</definedName>
    <definedName name="__s2" localSheetId="3" hidden="1">{"TAB1",#N/A,TRUE,"GENERAL";"TAB2",#N/A,TRUE,"GENERAL";"TAB3",#N/A,TRUE,"GENERAL";"TAB4",#N/A,TRUE,"GENERAL";"TAB5",#N/A,TRUE,"GENERAL"}</definedName>
    <definedName name="__s2" hidden="1">{"TAB1",#N/A,TRUE,"GENERAL";"TAB2",#N/A,TRUE,"GENERAL";"TAB3",#N/A,TRUE,"GENERAL";"TAB4",#N/A,TRUE,"GENERAL";"TAB5",#N/A,TRUE,"GENERAL"}</definedName>
    <definedName name="__s3" localSheetId="4" hidden="1">{"TAB1",#N/A,TRUE,"GENERAL";"TAB2",#N/A,TRUE,"GENERAL";"TAB3",#N/A,TRUE,"GENERAL";"TAB4",#N/A,TRUE,"GENERAL";"TAB5",#N/A,TRUE,"GENERAL"}</definedName>
    <definedName name="__s3" localSheetId="2" hidden="1">{"TAB1",#N/A,TRUE,"GENERAL";"TAB2",#N/A,TRUE,"GENERAL";"TAB3",#N/A,TRUE,"GENERAL";"TAB4",#N/A,TRUE,"GENERAL";"TAB5",#N/A,TRUE,"GENERAL"}</definedName>
    <definedName name="__s3" localSheetId="3" hidden="1">{"TAB1",#N/A,TRUE,"GENERAL";"TAB2",#N/A,TRUE,"GENERAL";"TAB3",#N/A,TRUE,"GENERAL";"TAB4",#N/A,TRUE,"GENERAL";"TAB5",#N/A,TRUE,"GENERAL"}</definedName>
    <definedName name="__s3" hidden="1">{"TAB1",#N/A,TRUE,"GENERAL";"TAB2",#N/A,TRUE,"GENERAL";"TAB3",#N/A,TRUE,"GENERAL";"TAB4",#N/A,TRUE,"GENERAL";"TAB5",#N/A,TRUE,"GENERAL"}</definedName>
    <definedName name="__s4" localSheetId="4" hidden="1">{"via1",#N/A,TRUE,"general";"via2",#N/A,TRUE,"general";"via3",#N/A,TRUE,"general"}</definedName>
    <definedName name="__s4" localSheetId="2" hidden="1">{"via1",#N/A,TRUE,"general";"via2",#N/A,TRUE,"general";"via3",#N/A,TRUE,"general"}</definedName>
    <definedName name="__s4" localSheetId="3" hidden="1">{"via1",#N/A,TRUE,"general";"via2",#N/A,TRUE,"general";"via3",#N/A,TRUE,"general"}</definedName>
    <definedName name="__s4" hidden="1">{"via1",#N/A,TRUE,"general";"via2",#N/A,TRUE,"general";"via3",#N/A,TRUE,"general"}</definedName>
    <definedName name="__s5" localSheetId="4" hidden="1">{"via1",#N/A,TRUE,"general";"via2",#N/A,TRUE,"general";"via3",#N/A,TRUE,"general"}</definedName>
    <definedName name="__s5" localSheetId="2" hidden="1">{"via1",#N/A,TRUE,"general";"via2",#N/A,TRUE,"general";"via3",#N/A,TRUE,"general"}</definedName>
    <definedName name="__s5" localSheetId="3" hidden="1">{"via1",#N/A,TRUE,"general";"via2",#N/A,TRUE,"general";"via3",#N/A,TRUE,"general"}</definedName>
    <definedName name="__s5" hidden="1">{"via1",#N/A,TRUE,"general";"via2",#N/A,TRUE,"general";"via3",#N/A,TRUE,"general"}</definedName>
    <definedName name="__s6" localSheetId="4" hidden="1">{"TAB1",#N/A,TRUE,"GENERAL";"TAB2",#N/A,TRUE,"GENERAL";"TAB3",#N/A,TRUE,"GENERAL";"TAB4",#N/A,TRUE,"GENERAL";"TAB5",#N/A,TRUE,"GENERAL"}</definedName>
    <definedName name="__s6" localSheetId="2" hidden="1">{"TAB1",#N/A,TRUE,"GENERAL";"TAB2",#N/A,TRUE,"GENERAL";"TAB3",#N/A,TRUE,"GENERAL";"TAB4",#N/A,TRUE,"GENERAL";"TAB5",#N/A,TRUE,"GENERAL"}</definedName>
    <definedName name="__s6" localSheetId="3" hidden="1">{"TAB1",#N/A,TRUE,"GENERAL";"TAB2",#N/A,TRUE,"GENERAL";"TAB3",#N/A,TRUE,"GENERAL";"TAB4",#N/A,TRUE,"GENERAL";"TAB5",#N/A,TRUE,"GENERAL"}</definedName>
    <definedName name="__s6" hidden="1">{"TAB1",#N/A,TRUE,"GENERAL";"TAB2",#N/A,TRUE,"GENERAL";"TAB3",#N/A,TRUE,"GENERAL";"TAB4",#N/A,TRUE,"GENERAL";"TAB5",#N/A,TRUE,"GENERAL"}</definedName>
    <definedName name="__s7" localSheetId="4" hidden="1">{"via1",#N/A,TRUE,"general";"via2",#N/A,TRUE,"general";"via3",#N/A,TRUE,"general"}</definedName>
    <definedName name="__s7" localSheetId="2" hidden="1">{"via1",#N/A,TRUE,"general";"via2",#N/A,TRUE,"general";"via3",#N/A,TRUE,"general"}</definedName>
    <definedName name="__s7" localSheetId="3" hidden="1">{"via1",#N/A,TRUE,"general";"via2",#N/A,TRUE,"general";"via3",#N/A,TRUE,"general"}</definedName>
    <definedName name="__s7" hidden="1">{"via1",#N/A,TRUE,"general";"via2",#N/A,TRUE,"general";"via3",#N/A,TRUE,"general"}</definedName>
    <definedName name="__t3" localSheetId="4" hidden="1">{"TAB1",#N/A,TRUE,"GENERAL";"TAB2",#N/A,TRUE,"GENERAL";"TAB3",#N/A,TRUE,"GENERAL";"TAB4",#N/A,TRUE,"GENERAL";"TAB5",#N/A,TRUE,"GENERAL"}</definedName>
    <definedName name="__t3" localSheetId="2" hidden="1">{"TAB1",#N/A,TRUE,"GENERAL";"TAB2",#N/A,TRUE,"GENERAL";"TAB3",#N/A,TRUE,"GENERAL";"TAB4",#N/A,TRUE,"GENERAL";"TAB5",#N/A,TRUE,"GENERAL"}</definedName>
    <definedName name="__t3" localSheetId="3" hidden="1">{"TAB1",#N/A,TRUE,"GENERAL";"TAB2",#N/A,TRUE,"GENERAL";"TAB3",#N/A,TRUE,"GENERAL";"TAB4",#N/A,TRUE,"GENERAL";"TAB5",#N/A,TRUE,"GENERAL"}</definedName>
    <definedName name="__t3" hidden="1">{"TAB1",#N/A,TRUE,"GENERAL";"TAB2",#N/A,TRUE,"GENERAL";"TAB3",#N/A,TRUE,"GENERAL";"TAB4",#N/A,TRUE,"GENERAL";"TAB5",#N/A,TRUE,"GENERAL"}</definedName>
    <definedName name="__t4" localSheetId="4" hidden="1">{"via1",#N/A,TRUE,"general";"via2",#N/A,TRUE,"general";"via3",#N/A,TRUE,"general"}</definedName>
    <definedName name="__t4" localSheetId="2" hidden="1">{"via1",#N/A,TRUE,"general";"via2",#N/A,TRUE,"general";"via3",#N/A,TRUE,"general"}</definedName>
    <definedName name="__t4" localSheetId="3" hidden="1">{"via1",#N/A,TRUE,"general";"via2",#N/A,TRUE,"general";"via3",#N/A,TRUE,"general"}</definedName>
    <definedName name="__t4" hidden="1">{"via1",#N/A,TRUE,"general";"via2",#N/A,TRUE,"general";"via3",#N/A,TRUE,"general"}</definedName>
    <definedName name="__t5" localSheetId="4" hidden="1">{"TAB1",#N/A,TRUE,"GENERAL";"TAB2",#N/A,TRUE,"GENERAL";"TAB3",#N/A,TRUE,"GENERAL";"TAB4",#N/A,TRUE,"GENERAL";"TAB5",#N/A,TRUE,"GENERAL"}</definedName>
    <definedName name="__t5" localSheetId="2" hidden="1">{"TAB1",#N/A,TRUE,"GENERAL";"TAB2",#N/A,TRUE,"GENERAL";"TAB3",#N/A,TRUE,"GENERAL";"TAB4",#N/A,TRUE,"GENERAL";"TAB5",#N/A,TRUE,"GENERAL"}</definedName>
    <definedName name="__t5" localSheetId="3" hidden="1">{"TAB1",#N/A,TRUE,"GENERAL";"TAB2",#N/A,TRUE,"GENERAL";"TAB3",#N/A,TRUE,"GENERAL";"TAB4",#N/A,TRUE,"GENERAL";"TAB5",#N/A,TRUE,"GENERAL"}</definedName>
    <definedName name="__t5" hidden="1">{"TAB1",#N/A,TRUE,"GENERAL";"TAB2",#N/A,TRUE,"GENERAL";"TAB3",#N/A,TRUE,"GENERAL";"TAB4",#N/A,TRUE,"GENERAL";"TAB5",#N/A,TRUE,"GENERAL"}</definedName>
    <definedName name="__t6" localSheetId="4" hidden="1">{"via1",#N/A,TRUE,"general";"via2",#N/A,TRUE,"general";"via3",#N/A,TRUE,"general"}</definedName>
    <definedName name="__t6" localSheetId="2" hidden="1">{"via1",#N/A,TRUE,"general";"via2",#N/A,TRUE,"general";"via3",#N/A,TRUE,"general"}</definedName>
    <definedName name="__t6" localSheetId="3" hidden="1">{"via1",#N/A,TRUE,"general";"via2",#N/A,TRUE,"general";"via3",#N/A,TRUE,"general"}</definedName>
    <definedName name="__t6" hidden="1">{"via1",#N/A,TRUE,"general";"via2",#N/A,TRUE,"general";"via3",#N/A,TRUE,"general"}</definedName>
    <definedName name="__t66" localSheetId="4" hidden="1">{"TAB1",#N/A,TRUE,"GENERAL";"TAB2",#N/A,TRUE,"GENERAL";"TAB3",#N/A,TRUE,"GENERAL";"TAB4",#N/A,TRUE,"GENERAL";"TAB5",#N/A,TRUE,"GENERAL"}</definedName>
    <definedName name="__t66" localSheetId="2" hidden="1">{"TAB1",#N/A,TRUE,"GENERAL";"TAB2",#N/A,TRUE,"GENERAL";"TAB3",#N/A,TRUE,"GENERAL";"TAB4",#N/A,TRUE,"GENERAL";"TAB5",#N/A,TRUE,"GENERAL"}</definedName>
    <definedName name="__t66" localSheetId="3" hidden="1">{"TAB1",#N/A,TRUE,"GENERAL";"TAB2",#N/A,TRUE,"GENERAL";"TAB3",#N/A,TRUE,"GENERAL";"TAB4",#N/A,TRUE,"GENERAL";"TAB5",#N/A,TRUE,"GENERAL"}</definedName>
    <definedName name="__t66" hidden="1">{"TAB1",#N/A,TRUE,"GENERAL";"TAB2",#N/A,TRUE,"GENERAL";"TAB3",#N/A,TRUE,"GENERAL";"TAB4",#N/A,TRUE,"GENERAL";"TAB5",#N/A,TRUE,"GENERAL"}</definedName>
    <definedName name="__t7" localSheetId="4" hidden="1">{"via1",#N/A,TRUE,"general";"via2",#N/A,TRUE,"general";"via3",#N/A,TRUE,"general"}</definedName>
    <definedName name="__t7" localSheetId="2" hidden="1">{"via1",#N/A,TRUE,"general";"via2",#N/A,TRUE,"general";"via3",#N/A,TRUE,"general"}</definedName>
    <definedName name="__t7" localSheetId="3" hidden="1">{"via1",#N/A,TRUE,"general";"via2",#N/A,TRUE,"general";"via3",#N/A,TRUE,"general"}</definedName>
    <definedName name="__t7" hidden="1">{"via1",#N/A,TRUE,"general";"via2",#N/A,TRUE,"general";"via3",#N/A,TRUE,"general"}</definedName>
    <definedName name="__t77" localSheetId="4" hidden="1">{"TAB1",#N/A,TRUE,"GENERAL";"TAB2",#N/A,TRUE,"GENERAL";"TAB3",#N/A,TRUE,"GENERAL";"TAB4",#N/A,TRUE,"GENERAL";"TAB5",#N/A,TRUE,"GENERAL"}</definedName>
    <definedName name="__t77" localSheetId="2" hidden="1">{"TAB1",#N/A,TRUE,"GENERAL";"TAB2",#N/A,TRUE,"GENERAL";"TAB3",#N/A,TRUE,"GENERAL";"TAB4",#N/A,TRUE,"GENERAL";"TAB5",#N/A,TRUE,"GENERAL"}</definedName>
    <definedName name="__t77" localSheetId="3" hidden="1">{"TAB1",#N/A,TRUE,"GENERAL";"TAB2",#N/A,TRUE,"GENERAL";"TAB3",#N/A,TRUE,"GENERAL";"TAB4",#N/A,TRUE,"GENERAL";"TAB5",#N/A,TRUE,"GENERAL"}</definedName>
    <definedName name="__t77" hidden="1">{"TAB1",#N/A,TRUE,"GENERAL";"TAB2",#N/A,TRUE,"GENERAL";"TAB3",#N/A,TRUE,"GENERAL";"TAB4",#N/A,TRUE,"GENERAL";"TAB5",#N/A,TRUE,"GENERAL"}</definedName>
    <definedName name="__t8" localSheetId="4" hidden="1">{"TAB1",#N/A,TRUE,"GENERAL";"TAB2",#N/A,TRUE,"GENERAL";"TAB3",#N/A,TRUE,"GENERAL";"TAB4",#N/A,TRUE,"GENERAL";"TAB5",#N/A,TRUE,"GENERAL"}</definedName>
    <definedName name="__t8" localSheetId="2" hidden="1">{"TAB1",#N/A,TRUE,"GENERAL";"TAB2",#N/A,TRUE,"GENERAL";"TAB3",#N/A,TRUE,"GENERAL";"TAB4",#N/A,TRUE,"GENERAL";"TAB5",#N/A,TRUE,"GENERAL"}</definedName>
    <definedName name="__t8" localSheetId="3" hidden="1">{"TAB1",#N/A,TRUE,"GENERAL";"TAB2",#N/A,TRUE,"GENERAL";"TAB3",#N/A,TRUE,"GENERAL";"TAB4",#N/A,TRUE,"GENERAL";"TAB5",#N/A,TRUE,"GENERAL"}</definedName>
    <definedName name="__t8" hidden="1">{"TAB1",#N/A,TRUE,"GENERAL";"TAB2",#N/A,TRUE,"GENERAL";"TAB3",#N/A,TRUE,"GENERAL";"TAB4",#N/A,TRUE,"GENERAL";"TAB5",#N/A,TRUE,"GENERAL"}</definedName>
    <definedName name="__t88" localSheetId="4" hidden="1">{"via1",#N/A,TRUE,"general";"via2",#N/A,TRUE,"general";"via3",#N/A,TRUE,"general"}</definedName>
    <definedName name="__t88" localSheetId="2" hidden="1">{"via1",#N/A,TRUE,"general";"via2",#N/A,TRUE,"general";"via3",#N/A,TRUE,"general"}</definedName>
    <definedName name="__t88" localSheetId="3" hidden="1">{"via1",#N/A,TRUE,"general";"via2",#N/A,TRUE,"general";"via3",#N/A,TRUE,"general"}</definedName>
    <definedName name="__t88" hidden="1">{"via1",#N/A,TRUE,"general";"via2",#N/A,TRUE,"general";"via3",#N/A,TRUE,"general"}</definedName>
    <definedName name="__t9" localSheetId="4" hidden="1">{"TAB1",#N/A,TRUE,"GENERAL";"TAB2",#N/A,TRUE,"GENERAL";"TAB3",#N/A,TRUE,"GENERAL";"TAB4",#N/A,TRUE,"GENERAL";"TAB5",#N/A,TRUE,"GENERAL"}</definedName>
    <definedName name="__t9" localSheetId="2" hidden="1">{"TAB1",#N/A,TRUE,"GENERAL";"TAB2",#N/A,TRUE,"GENERAL";"TAB3",#N/A,TRUE,"GENERAL";"TAB4",#N/A,TRUE,"GENERAL";"TAB5",#N/A,TRUE,"GENERAL"}</definedName>
    <definedName name="__t9" localSheetId="3" hidden="1">{"TAB1",#N/A,TRUE,"GENERAL";"TAB2",#N/A,TRUE,"GENERAL";"TAB3",#N/A,TRUE,"GENERAL";"TAB4",#N/A,TRUE,"GENERAL";"TAB5",#N/A,TRUE,"GENERAL"}</definedName>
    <definedName name="__t9" hidden="1">{"TAB1",#N/A,TRUE,"GENERAL";"TAB2",#N/A,TRUE,"GENERAL";"TAB3",#N/A,TRUE,"GENERAL";"TAB4",#N/A,TRUE,"GENERAL";"TAB5",#N/A,TRUE,"GENERAL"}</definedName>
    <definedName name="__t99" localSheetId="4" hidden="1">{"via1",#N/A,TRUE,"general";"via2",#N/A,TRUE,"general";"via3",#N/A,TRUE,"general"}</definedName>
    <definedName name="__t99" localSheetId="2" hidden="1">{"via1",#N/A,TRUE,"general";"via2",#N/A,TRUE,"general";"via3",#N/A,TRUE,"general"}</definedName>
    <definedName name="__t99" localSheetId="3" hidden="1">{"via1",#N/A,TRUE,"general";"via2",#N/A,TRUE,"general";"via3",#N/A,TRUE,"general"}</definedName>
    <definedName name="__t99" hidden="1">{"via1",#N/A,TRUE,"general";"via2",#N/A,TRUE,"general";"via3",#N/A,TRUE,"general"}</definedName>
    <definedName name="__u4" localSheetId="4" hidden="1">{"TAB1",#N/A,TRUE,"GENERAL";"TAB2",#N/A,TRUE,"GENERAL";"TAB3",#N/A,TRUE,"GENERAL";"TAB4",#N/A,TRUE,"GENERAL";"TAB5",#N/A,TRUE,"GENERAL"}</definedName>
    <definedName name="__u4" localSheetId="2" hidden="1">{"TAB1",#N/A,TRUE,"GENERAL";"TAB2",#N/A,TRUE,"GENERAL";"TAB3",#N/A,TRUE,"GENERAL";"TAB4",#N/A,TRUE,"GENERAL";"TAB5",#N/A,TRUE,"GENERAL"}</definedName>
    <definedName name="__u4" localSheetId="3" hidden="1">{"TAB1",#N/A,TRUE,"GENERAL";"TAB2",#N/A,TRUE,"GENERAL";"TAB3",#N/A,TRUE,"GENERAL";"TAB4",#N/A,TRUE,"GENERAL";"TAB5",#N/A,TRUE,"GENERAL"}</definedName>
    <definedName name="__u4" hidden="1">{"TAB1",#N/A,TRUE,"GENERAL";"TAB2",#N/A,TRUE,"GENERAL";"TAB3",#N/A,TRUE,"GENERAL";"TAB4",#N/A,TRUE,"GENERAL";"TAB5",#N/A,TRUE,"GENERAL"}</definedName>
    <definedName name="__u5" localSheetId="4" hidden="1">{"TAB1",#N/A,TRUE,"GENERAL";"TAB2",#N/A,TRUE,"GENERAL";"TAB3",#N/A,TRUE,"GENERAL";"TAB4",#N/A,TRUE,"GENERAL";"TAB5",#N/A,TRUE,"GENERAL"}</definedName>
    <definedName name="__u5" localSheetId="2" hidden="1">{"TAB1",#N/A,TRUE,"GENERAL";"TAB2",#N/A,TRUE,"GENERAL";"TAB3",#N/A,TRUE,"GENERAL";"TAB4",#N/A,TRUE,"GENERAL";"TAB5",#N/A,TRUE,"GENERAL"}</definedName>
    <definedName name="__u5" localSheetId="3" hidden="1">{"TAB1",#N/A,TRUE,"GENERAL";"TAB2",#N/A,TRUE,"GENERAL";"TAB3",#N/A,TRUE,"GENERAL";"TAB4",#N/A,TRUE,"GENERAL";"TAB5",#N/A,TRUE,"GENERAL"}</definedName>
    <definedName name="__u5" hidden="1">{"TAB1",#N/A,TRUE,"GENERAL";"TAB2",#N/A,TRUE,"GENERAL";"TAB3",#N/A,TRUE,"GENERAL";"TAB4",#N/A,TRUE,"GENERAL";"TAB5",#N/A,TRUE,"GENERAL"}</definedName>
    <definedName name="__u6" localSheetId="4" hidden="1">{"TAB1",#N/A,TRUE,"GENERAL";"TAB2",#N/A,TRUE,"GENERAL";"TAB3",#N/A,TRUE,"GENERAL";"TAB4",#N/A,TRUE,"GENERAL";"TAB5",#N/A,TRUE,"GENERAL"}</definedName>
    <definedName name="__u6" localSheetId="2" hidden="1">{"TAB1",#N/A,TRUE,"GENERAL";"TAB2",#N/A,TRUE,"GENERAL";"TAB3",#N/A,TRUE,"GENERAL";"TAB4",#N/A,TRUE,"GENERAL";"TAB5",#N/A,TRUE,"GENERAL"}</definedName>
    <definedName name="__u6" localSheetId="3" hidden="1">{"TAB1",#N/A,TRUE,"GENERAL";"TAB2",#N/A,TRUE,"GENERAL";"TAB3",#N/A,TRUE,"GENERAL";"TAB4",#N/A,TRUE,"GENERAL";"TAB5",#N/A,TRUE,"GENERAL"}</definedName>
    <definedName name="__u6" hidden="1">{"TAB1",#N/A,TRUE,"GENERAL";"TAB2",#N/A,TRUE,"GENERAL";"TAB3",#N/A,TRUE,"GENERAL";"TAB4",#N/A,TRUE,"GENERAL";"TAB5",#N/A,TRUE,"GENERAL"}</definedName>
    <definedName name="__u7" localSheetId="4" hidden="1">{"via1",#N/A,TRUE,"general";"via2",#N/A,TRUE,"general";"via3",#N/A,TRUE,"general"}</definedName>
    <definedName name="__u7" localSheetId="2" hidden="1">{"via1",#N/A,TRUE,"general";"via2",#N/A,TRUE,"general";"via3",#N/A,TRUE,"general"}</definedName>
    <definedName name="__u7" localSheetId="3" hidden="1">{"via1",#N/A,TRUE,"general";"via2",#N/A,TRUE,"general";"via3",#N/A,TRUE,"general"}</definedName>
    <definedName name="__u7" hidden="1">{"via1",#N/A,TRUE,"general";"via2",#N/A,TRUE,"general";"via3",#N/A,TRUE,"general"}</definedName>
    <definedName name="__u8" localSheetId="4" hidden="1">{"TAB1",#N/A,TRUE,"GENERAL";"TAB2",#N/A,TRUE,"GENERAL";"TAB3",#N/A,TRUE,"GENERAL";"TAB4",#N/A,TRUE,"GENERAL";"TAB5",#N/A,TRUE,"GENERAL"}</definedName>
    <definedName name="__u8" localSheetId="2" hidden="1">{"TAB1",#N/A,TRUE,"GENERAL";"TAB2",#N/A,TRUE,"GENERAL";"TAB3",#N/A,TRUE,"GENERAL";"TAB4",#N/A,TRUE,"GENERAL";"TAB5",#N/A,TRUE,"GENERAL"}</definedName>
    <definedName name="__u8" localSheetId="3" hidden="1">{"TAB1",#N/A,TRUE,"GENERAL";"TAB2",#N/A,TRUE,"GENERAL";"TAB3",#N/A,TRUE,"GENERAL";"TAB4",#N/A,TRUE,"GENERAL";"TAB5",#N/A,TRUE,"GENERAL"}</definedName>
    <definedName name="__u8" hidden="1">{"TAB1",#N/A,TRUE,"GENERAL";"TAB2",#N/A,TRUE,"GENERAL";"TAB3",#N/A,TRUE,"GENERAL";"TAB4",#N/A,TRUE,"GENERAL";"TAB5",#N/A,TRUE,"GENERAL"}</definedName>
    <definedName name="__u9" localSheetId="4" hidden="1">{"TAB1",#N/A,TRUE,"GENERAL";"TAB2",#N/A,TRUE,"GENERAL";"TAB3",#N/A,TRUE,"GENERAL";"TAB4",#N/A,TRUE,"GENERAL";"TAB5",#N/A,TRUE,"GENERAL"}</definedName>
    <definedName name="__u9" localSheetId="2" hidden="1">{"TAB1",#N/A,TRUE,"GENERAL";"TAB2",#N/A,TRUE,"GENERAL";"TAB3",#N/A,TRUE,"GENERAL";"TAB4",#N/A,TRUE,"GENERAL";"TAB5",#N/A,TRUE,"GENERAL"}</definedName>
    <definedName name="__u9" localSheetId="3" hidden="1">{"TAB1",#N/A,TRUE,"GENERAL";"TAB2",#N/A,TRUE,"GENERAL";"TAB3",#N/A,TRUE,"GENERAL";"TAB4",#N/A,TRUE,"GENERAL";"TAB5",#N/A,TRUE,"GENERAL"}</definedName>
    <definedName name="__u9" hidden="1">{"TAB1",#N/A,TRUE,"GENERAL";"TAB2",#N/A,TRUE,"GENERAL";"TAB3",#N/A,TRUE,"GENERAL";"TAB4",#N/A,TRUE,"GENERAL";"TAB5",#N/A,TRUE,"GENERAL"}</definedName>
    <definedName name="__ur7" localSheetId="4" hidden="1">{"TAB1",#N/A,TRUE,"GENERAL";"TAB2",#N/A,TRUE,"GENERAL";"TAB3",#N/A,TRUE,"GENERAL";"TAB4",#N/A,TRUE,"GENERAL";"TAB5",#N/A,TRUE,"GENERAL"}</definedName>
    <definedName name="__ur7" localSheetId="2" hidden="1">{"TAB1",#N/A,TRUE,"GENERAL";"TAB2",#N/A,TRUE,"GENERAL";"TAB3",#N/A,TRUE,"GENERAL";"TAB4",#N/A,TRUE,"GENERAL";"TAB5",#N/A,TRUE,"GENERAL"}</definedName>
    <definedName name="__ur7" localSheetId="3" hidden="1">{"TAB1",#N/A,TRUE,"GENERAL";"TAB2",#N/A,TRUE,"GENERAL";"TAB3",#N/A,TRUE,"GENERAL";"TAB4",#N/A,TRUE,"GENERAL";"TAB5",#N/A,TRUE,"GENERAL"}</definedName>
    <definedName name="__ur7" hidden="1">{"TAB1",#N/A,TRUE,"GENERAL";"TAB2",#N/A,TRUE,"GENERAL";"TAB3",#N/A,TRUE,"GENERAL";"TAB4",#N/A,TRUE,"GENERAL";"TAB5",#N/A,TRUE,"GENERAL"}</definedName>
    <definedName name="__v2" localSheetId="4" hidden="1">{"via1",#N/A,TRUE,"general";"via2",#N/A,TRUE,"general";"via3",#N/A,TRUE,"general"}</definedName>
    <definedName name="__v2" localSheetId="2" hidden="1">{"via1",#N/A,TRUE,"general";"via2",#N/A,TRUE,"general";"via3",#N/A,TRUE,"general"}</definedName>
    <definedName name="__v2" localSheetId="3" hidden="1">{"via1",#N/A,TRUE,"general";"via2",#N/A,TRUE,"general";"via3",#N/A,TRUE,"general"}</definedName>
    <definedName name="__v2" hidden="1">{"via1",#N/A,TRUE,"general";"via2",#N/A,TRUE,"general";"via3",#N/A,TRUE,"general"}</definedName>
    <definedName name="__v3" localSheetId="4" hidden="1">{"TAB1",#N/A,TRUE,"GENERAL";"TAB2",#N/A,TRUE,"GENERAL";"TAB3",#N/A,TRUE,"GENERAL";"TAB4",#N/A,TRUE,"GENERAL";"TAB5",#N/A,TRUE,"GENERAL"}</definedName>
    <definedName name="__v3" localSheetId="2" hidden="1">{"TAB1",#N/A,TRUE,"GENERAL";"TAB2",#N/A,TRUE,"GENERAL";"TAB3",#N/A,TRUE,"GENERAL";"TAB4",#N/A,TRUE,"GENERAL";"TAB5",#N/A,TRUE,"GENERAL"}</definedName>
    <definedName name="__v3" localSheetId="3" hidden="1">{"TAB1",#N/A,TRUE,"GENERAL";"TAB2",#N/A,TRUE,"GENERAL";"TAB3",#N/A,TRUE,"GENERAL";"TAB4",#N/A,TRUE,"GENERAL";"TAB5",#N/A,TRUE,"GENERAL"}</definedName>
    <definedName name="__v3" hidden="1">{"TAB1",#N/A,TRUE,"GENERAL";"TAB2",#N/A,TRUE,"GENERAL";"TAB3",#N/A,TRUE,"GENERAL";"TAB4",#N/A,TRUE,"GENERAL";"TAB5",#N/A,TRUE,"GENERAL"}</definedName>
    <definedName name="__v4" localSheetId="4" hidden="1">{"TAB1",#N/A,TRUE,"GENERAL";"TAB2",#N/A,TRUE,"GENERAL";"TAB3",#N/A,TRUE,"GENERAL";"TAB4",#N/A,TRUE,"GENERAL";"TAB5",#N/A,TRUE,"GENERAL"}</definedName>
    <definedName name="__v4" localSheetId="2" hidden="1">{"TAB1",#N/A,TRUE,"GENERAL";"TAB2",#N/A,TRUE,"GENERAL";"TAB3",#N/A,TRUE,"GENERAL";"TAB4",#N/A,TRUE,"GENERAL";"TAB5",#N/A,TRUE,"GENERAL"}</definedName>
    <definedName name="__v4" localSheetId="3" hidden="1">{"TAB1",#N/A,TRUE,"GENERAL";"TAB2",#N/A,TRUE,"GENERAL";"TAB3",#N/A,TRUE,"GENERAL";"TAB4",#N/A,TRUE,"GENERAL";"TAB5",#N/A,TRUE,"GENERAL"}</definedName>
    <definedName name="__v4" hidden="1">{"TAB1",#N/A,TRUE,"GENERAL";"TAB2",#N/A,TRUE,"GENERAL";"TAB3",#N/A,TRUE,"GENERAL";"TAB4",#N/A,TRUE,"GENERAL";"TAB5",#N/A,TRUE,"GENERAL"}</definedName>
    <definedName name="__v5" localSheetId="4" hidden="1">{"TAB1",#N/A,TRUE,"GENERAL";"TAB2",#N/A,TRUE,"GENERAL";"TAB3",#N/A,TRUE,"GENERAL";"TAB4",#N/A,TRUE,"GENERAL";"TAB5",#N/A,TRUE,"GENERAL"}</definedName>
    <definedName name="__v5" localSheetId="2" hidden="1">{"TAB1",#N/A,TRUE,"GENERAL";"TAB2",#N/A,TRUE,"GENERAL";"TAB3",#N/A,TRUE,"GENERAL";"TAB4",#N/A,TRUE,"GENERAL";"TAB5",#N/A,TRUE,"GENERAL"}</definedName>
    <definedName name="__v5" localSheetId="3" hidden="1">{"TAB1",#N/A,TRUE,"GENERAL";"TAB2",#N/A,TRUE,"GENERAL";"TAB3",#N/A,TRUE,"GENERAL";"TAB4",#N/A,TRUE,"GENERAL";"TAB5",#N/A,TRUE,"GENERAL"}</definedName>
    <definedName name="__v5" hidden="1">{"TAB1",#N/A,TRUE,"GENERAL";"TAB2",#N/A,TRUE,"GENERAL";"TAB3",#N/A,TRUE,"GENERAL";"TAB4",#N/A,TRUE,"GENERAL";"TAB5",#N/A,TRUE,"GENERAL"}</definedName>
    <definedName name="__v6" localSheetId="4" hidden="1">{"TAB1",#N/A,TRUE,"GENERAL";"TAB2",#N/A,TRUE,"GENERAL";"TAB3",#N/A,TRUE,"GENERAL";"TAB4",#N/A,TRUE,"GENERAL";"TAB5",#N/A,TRUE,"GENERAL"}</definedName>
    <definedName name="__v6" localSheetId="2" hidden="1">{"TAB1",#N/A,TRUE,"GENERAL";"TAB2",#N/A,TRUE,"GENERAL";"TAB3",#N/A,TRUE,"GENERAL";"TAB4",#N/A,TRUE,"GENERAL";"TAB5",#N/A,TRUE,"GENERAL"}</definedName>
    <definedName name="__v6" localSheetId="3" hidden="1">{"TAB1",#N/A,TRUE,"GENERAL";"TAB2",#N/A,TRUE,"GENERAL";"TAB3",#N/A,TRUE,"GENERAL";"TAB4",#N/A,TRUE,"GENERAL";"TAB5",#N/A,TRUE,"GENERAL"}</definedName>
    <definedName name="__v6" hidden="1">{"TAB1",#N/A,TRUE,"GENERAL";"TAB2",#N/A,TRUE,"GENERAL";"TAB3",#N/A,TRUE,"GENERAL";"TAB4",#N/A,TRUE,"GENERAL";"TAB5",#N/A,TRUE,"GENERAL"}</definedName>
    <definedName name="__v7" localSheetId="4" hidden="1">{"via1",#N/A,TRUE,"general";"via2",#N/A,TRUE,"general";"via3",#N/A,TRUE,"general"}</definedName>
    <definedName name="__v7" localSheetId="2" hidden="1">{"via1",#N/A,TRUE,"general";"via2",#N/A,TRUE,"general";"via3",#N/A,TRUE,"general"}</definedName>
    <definedName name="__v7" localSheetId="3" hidden="1">{"via1",#N/A,TRUE,"general";"via2",#N/A,TRUE,"general";"via3",#N/A,TRUE,"general"}</definedName>
    <definedName name="__v7" hidden="1">{"via1",#N/A,TRUE,"general";"via2",#N/A,TRUE,"general";"via3",#N/A,TRUE,"general"}</definedName>
    <definedName name="__v8" localSheetId="4" hidden="1">{"TAB1",#N/A,TRUE,"GENERAL";"TAB2",#N/A,TRUE,"GENERAL";"TAB3",#N/A,TRUE,"GENERAL";"TAB4",#N/A,TRUE,"GENERAL";"TAB5",#N/A,TRUE,"GENERAL"}</definedName>
    <definedName name="__v8" localSheetId="2" hidden="1">{"TAB1",#N/A,TRUE,"GENERAL";"TAB2",#N/A,TRUE,"GENERAL";"TAB3",#N/A,TRUE,"GENERAL";"TAB4",#N/A,TRUE,"GENERAL";"TAB5",#N/A,TRUE,"GENERAL"}</definedName>
    <definedName name="__v8" localSheetId="3" hidden="1">{"TAB1",#N/A,TRUE,"GENERAL";"TAB2",#N/A,TRUE,"GENERAL";"TAB3",#N/A,TRUE,"GENERAL";"TAB4",#N/A,TRUE,"GENERAL";"TAB5",#N/A,TRUE,"GENERAL"}</definedName>
    <definedName name="__v8" hidden="1">{"TAB1",#N/A,TRUE,"GENERAL";"TAB2",#N/A,TRUE,"GENERAL";"TAB3",#N/A,TRUE,"GENERAL";"TAB4",#N/A,TRUE,"GENERAL";"TAB5",#N/A,TRUE,"GENERAL"}</definedName>
    <definedName name="__v9" localSheetId="4" hidden="1">{"TAB1",#N/A,TRUE,"GENERAL";"TAB2",#N/A,TRUE,"GENERAL";"TAB3",#N/A,TRUE,"GENERAL";"TAB4",#N/A,TRUE,"GENERAL";"TAB5",#N/A,TRUE,"GENERAL"}</definedName>
    <definedName name="__v9" localSheetId="2" hidden="1">{"TAB1",#N/A,TRUE,"GENERAL";"TAB2",#N/A,TRUE,"GENERAL";"TAB3",#N/A,TRUE,"GENERAL";"TAB4",#N/A,TRUE,"GENERAL";"TAB5",#N/A,TRUE,"GENERAL"}</definedName>
    <definedName name="__v9" localSheetId="3" hidden="1">{"TAB1",#N/A,TRUE,"GENERAL";"TAB2",#N/A,TRUE,"GENERAL";"TAB3",#N/A,TRUE,"GENERAL";"TAB4",#N/A,TRUE,"GENERAL";"TAB5",#N/A,TRUE,"GENERAL"}</definedName>
    <definedName name="__v9" hidden="1">{"TAB1",#N/A,TRUE,"GENERAL";"TAB2",#N/A,TRUE,"GENERAL";"TAB3",#N/A,TRUE,"GENERAL";"TAB4",#N/A,TRUE,"GENERAL";"TAB5",#N/A,TRUE,"GENERAL"}</definedName>
    <definedName name="__vfv4" localSheetId="4" hidden="1">{"via1",#N/A,TRUE,"general";"via2",#N/A,TRUE,"general";"via3",#N/A,TRUE,"general"}</definedName>
    <definedName name="__vfv4" localSheetId="2" hidden="1">{"via1",#N/A,TRUE,"general";"via2",#N/A,TRUE,"general";"via3",#N/A,TRUE,"general"}</definedName>
    <definedName name="__vfv4" localSheetId="3" hidden="1">{"via1",#N/A,TRUE,"general";"via2",#N/A,TRUE,"general";"via3",#N/A,TRUE,"general"}</definedName>
    <definedName name="__vfv4" hidden="1">{"via1",#N/A,TRUE,"general";"via2",#N/A,TRUE,"general";"via3",#N/A,TRUE,"general"}</definedName>
    <definedName name="__x1" localSheetId="4" hidden="1">{"TAB1",#N/A,TRUE,"GENERAL";"TAB2",#N/A,TRUE,"GENERAL";"TAB3",#N/A,TRUE,"GENERAL";"TAB4",#N/A,TRUE,"GENERAL";"TAB5",#N/A,TRUE,"GENERAL"}</definedName>
    <definedName name="__x1" localSheetId="2" hidden="1">{"TAB1",#N/A,TRUE,"GENERAL";"TAB2",#N/A,TRUE,"GENERAL";"TAB3",#N/A,TRUE,"GENERAL";"TAB4",#N/A,TRUE,"GENERAL";"TAB5",#N/A,TRUE,"GENERAL"}</definedName>
    <definedName name="__x1" localSheetId="3" hidden="1">{"TAB1",#N/A,TRUE,"GENERAL";"TAB2",#N/A,TRUE,"GENERAL";"TAB3",#N/A,TRUE,"GENERAL";"TAB4",#N/A,TRUE,"GENERAL";"TAB5",#N/A,TRUE,"GENERAL"}</definedName>
    <definedName name="__x1" hidden="1">{"TAB1",#N/A,TRUE,"GENERAL";"TAB2",#N/A,TRUE,"GENERAL";"TAB3",#N/A,TRUE,"GENERAL";"TAB4",#N/A,TRUE,"GENERAL";"TAB5",#N/A,TRUE,"GENERAL"}</definedName>
    <definedName name="__x2" localSheetId="4" hidden="1">{"via1",#N/A,TRUE,"general";"via2",#N/A,TRUE,"general";"via3",#N/A,TRUE,"general"}</definedName>
    <definedName name="__x2" localSheetId="2" hidden="1">{"via1",#N/A,TRUE,"general";"via2",#N/A,TRUE,"general";"via3",#N/A,TRUE,"general"}</definedName>
    <definedName name="__x2" localSheetId="3" hidden="1">{"via1",#N/A,TRUE,"general";"via2",#N/A,TRUE,"general";"via3",#N/A,TRUE,"general"}</definedName>
    <definedName name="__x2" hidden="1">{"via1",#N/A,TRUE,"general";"via2",#N/A,TRUE,"general";"via3",#N/A,TRUE,"general"}</definedName>
    <definedName name="__x3" localSheetId="4" hidden="1">{"via1",#N/A,TRUE,"general";"via2",#N/A,TRUE,"general";"via3",#N/A,TRUE,"general"}</definedName>
    <definedName name="__x3" localSheetId="2" hidden="1">{"via1",#N/A,TRUE,"general";"via2",#N/A,TRUE,"general";"via3",#N/A,TRUE,"general"}</definedName>
    <definedName name="__x3" localSheetId="3" hidden="1">{"via1",#N/A,TRUE,"general";"via2",#N/A,TRUE,"general";"via3",#N/A,TRUE,"general"}</definedName>
    <definedName name="__x3" hidden="1">{"via1",#N/A,TRUE,"general";"via2",#N/A,TRUE,"general";"via3",#N/A,TRUE,"general"}</definedName>
    <definedName name="__x4" localSheetId="4" hidden="1">{"via1",#N/A,TRUE,"general";"via2",#N/A,TRUE,"general";"via3",#N/A,TRUE,"general"}</definedName>
    <definedName name="__x4" localSheetId="2" hidden="1">{"via1",#N/A,TRUE,"general";"via2",#N/A,TRUE,"general";"via3",#N/A,TRUE,"general"}</definedName>
    <definedName name="__x4" localSheetId="3" hidden="1">{"via1",#N/A,TRUE,"general";"via2",#N/A,TRUE,"general";"via3",#N/A,TRUE,"general"}</definedName>
    <definedName name="__x4" hidden="1">{"via1",#N/A,TRUE,"general";"via2",#N/A,TRUE,"general";"via3",#N/A,TRUE,"general"}</definedName>
    <definedName name="__x5" localSheetId="4" hidden="1">{"TAB1",#N/A,TRUE,"GENERAL";"TAB2",#N/A,TRUE,"GENERAL";"TAB3",#N/A,TRUE,"GENERAL";"TAB4",#N/A,TRUE,"GENERAL";"TAB5",#N/A,TRUE,"GENERAL"}</definedName>
    <definedName name="__x5" localSheetId="2" hidden="1">{"TAB1",#N/A,TRUE,"GENERAL";"TAB2",#N/A,TRUE,"GENERAL";"TAB3",#N/A,TRUE,"GENERAL";"TAB4",#N/A,TRUE,"GENERAL";"TAB5",#N/A,TRUE,"GENERAL"}</definedName>
    <definedName name="__x5" localSheetId="3" hidden="1">{"TAB1",#N/A,TRUE,"GENERAL";"TAB2",#N/A,TRUE,"GENERAL";"TAB3",#N/A,TRUE,"GENERAL";"TAB4",#N/A,TRUE,"GENERAL";"TAB5",#N/A,TRUE,"GENERAL"}</definedName>
    <definedName name="__x5" hidden="1">{"TAB1",#N/A,TRUE,"GENERAL";"TAB2",#N/A,TRUE,"GENERAL";"TAB3",#N/A,TRUE,"GENERAL";"TAB4",#N/A,TRUE,"GENERAL";"TAB5",#N/A,TRUE,"GENERAL"}</definedName>
    <definedName name="__x6" localSheetId="4" hidden="1">{"TAB1",#N/A,TRUE,"GENERAL";"TAB2",#N/A,TRUE,"GENERAL";"TAB3",#N/A,TRUE,"GENERAL";"TAB4",#N/A,TRUE,"GENERAL";"TAB5",#N/A,TRUE,"GENERAL"}</definedName>
    <definedName name="__x6" localSheetId="2" hidden="1">{"TAB1",#N/A,TRUE,"GENERAL";"TAB2",#N/A,TRUE,"GENERAL";"TAB3",#N/A,TRUE,"GENERAL";"TAB4",#N/A,TRUE,"GENERAL";"TAB5",#N/A,TRUE,"GENERAL"}</definedName>
    <definedName name="__x6" localSheetId="3" hidden="1">{"TAB1",#N/A,TRUE,"GENERAL";"TAB2",#N/A,TRUE,"GENERAL";"TAB3",#N/A,TRUE,"GENERAL";"TAB4",#N/A,TRUE,"GENERAL";"TAB5",#N/A,TRUE,"GENERAL"}</definedName>
    <definedName name="__x6" hidden="1">{"TAB1",#N/A,TRUE,"GENERAL";"TAB2",#N/A,TRUE,"GENERAL";"TAB3",#N/A,TRUE,"GENERAL";"TAB4",#N/A,TRUE,"GENERAL";"TAB5",#N/A,TRUE,"GENERAL"}</definedName>
    <definedName name="__x7" localSheetId="4" hidden="1">{"TAB1",#N/A,TRUE,"GENERAL";"TAB2",#N/A,TRUE,"GENERAL";"TAB3",#N/A,TRUE,"GENERAL";"TAB4",#N/A,TRUE,"GENERAL";"TAB5",#N/A,TRUE,"GENERAL"}</definedName>
    <definedName name="__x7" localSheetId="2" hidden="1">{"TAB1",#N/A,TRUE,"GENERAL";"TAB2",#N/A,TRUE,"GENERAL";"TAB3",#N/A,TRUE,"GENERAL";"TAB4",#N/A,TRUE,"GENERAL";"TAB5",#N/A,TRUE,"GENERAL"}</definedName>
    <definedName name="__x7" localSheetId="3" hidden="1">{"TAB1",#N/A,TRUE,"GENERAL";"TAB2",#N/A,TRUE,"GENERAL";"TAB3",#N/A,TRUE,"GENERAL";"TAB4",#N/A,TRUE,"GENERAL";"TAB5",#N/A,TRUE,"GENERAL"}</definedName>
    <definedName name="__x7" hidden="1">{"TAB1",#N/A,TRUE,"GENERAL";"TAB2",#N/A,TRUE,"GENERAL";"TAB3",#N/A,TRUE,"GENERAL";"TAB4",#N/A,TRUE,"GENERAL";"TAB5",#N/A,TRUE,"GENERAL"}</definedName>
    <definedName name="__x8" localSheetId="4" hidden="1">{"via1",#N/A,TRUE,"general";"via2",#N/A,TRUE,"general";"via3",#N/A,TRUE,"general"}</definedName>
    <definedName name="__x8" localSheetId="2" hidden="1">{"via1",#N/A,TRUE,"general";"via2",#N/A,TRUE,"general";"via3",#N/A,TRUE,"general"}</definedName>
    <definedName name="__x8" localSheetId="3" hidden="1">{"via1",#N/A,TRUE,"general";"via2",#N/A,TRUE,"general";"via3",#N/A,TRUE,"general"}</definedName>
    <definedName name="__x8" hidden="1">{"via1",#N/A,TRUE,"general";"via2",#N/A,TRUE,"general";"via3",#N/A,TRUE,"general"}</definedName>
    <definedName name="__x9" localSheetId="4" hidden="1">{"TAB1",#N/A,TRUE,"GENERAL";"TAB2",#N/A,TRUE,"GENERAL";"TAB3",#N/A,TRUE,"GENERAL";"TAB4",#N/A,TRUE,"GENERAL";"TAB5",#N/A,TRUE,"GENERAL"}</definedName>
    <definedName name="__x9" localSheetId="2" hidden="1">{"TAB1",#N/A,TRUE,"GENERAL";"TAB2",#N/A,TRUE,"GENERAL";"TAB3",#N/A,TRUE,"GENERAL";"TAB4",#N/A,TRUE,"GENERAL";"TAB5",#N/A,TRUE,"GENERAL"}</definedName>
    <definedName name="__x9" localSheetId="3"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4" hidden="1">{"TAB1",#N/A,TRUE,"GENERAL";"TAB2",#N/A,TRUE,"GENERAL";"TAB3",#N/A,TRUE,"GENERAL";"TAB4",#N/A,TRUE,"GENERAL";"TAB5",#N/A,TRUE,"GENERAL"}</definedName>
    <definedName name="__y2" localSheetId="2" hidden="1">{"TAB1",#N/A,TRUE,"GENERAL";"TAB2",#N/A,TRUE,"GENERAL";"TAB3",#N/A,TRUE,"GENERAL";"TAB4",#N/A,TRUE,"GENERAL";"TAB5",#N/A,TRUE,"GENERAL"}</definedName>
    <definedName name="__y2" localSheetId="3" hidden="1">{"TAB1",#N/A,TRUE,"GENERAL";"TAB2",#N/A,TRUE,"GENERAL";"TAB3",#N/A,TRUE,"GENERAL";"TAB4",#N/A,TRUE,"GENERAL";"TAB5",#N/A,TRUE,"GENERAL"}</definedName>
    <definedName name="__y2" hidden="1">{"TAB1",#N/A,TRUE,"GENERAL";"TAB2",#N/A,TRUE,"GENERAL";"TAB3",#N/A,TRUE,"GENERAL";"TAB4",#N/A,TRUE,"GENERAL";"TAB5",#N/A,TRUE,"GENERAL"}</definedName>
    <definedName name="__y3" localSheetId="4" hidden="1">{"via1",#N/A,TRUE,"general";"via2",#N/A,TRUE,"general";"via3",#N/A,TRUE,"general"}</definedName>
    <definedName name="__y3" localSheetId="2" hidden="1">{"via1",#N/A,TRUE,"general";"via2",#N/A,TRUE,"general";"via3",#N/A,TRUE,"general"}</definedName>
    <definedName name="__y3" localSheetId="3" hidden="1">{"via1",#N/A,TRUE,"general";"via2",#N/A,TRUE,"general";"via3",#N/A,TRUE,"general"}</definedName>
    <definedName name="__y3" hidden="1">{"via1",#N/A,TRUE,"general";"via2",#N/A,TRUE,"general";"via3",#N/A,TRUE,"general"}</definedName>
    <definedName name="__y4" localSheetId="4" hidden="1">{"via1",#N/A,TRUE,"general";"via2",#N/A,TRUE,"general";"via3",#N/A,TRUE,"general"}</definedName>
    <definedName name="__y4" localSheetId="2" hidden="1">{"via1",#N/A,TRUE,"general";"via2",#N/A,TRUE,"general";"via3",#N/A,TRUE,"general"}</definedName>
    <definedName name="__y4" localSheetId="3" hidden="1">{"via1",#N/A,TRUE,"general";"via2",#N/A,TRUE,"general";"via3",#N/A,TRUE,"general"}</definedName>
    <definedName name="__y4" hidden="1">{"via1",#N/A,TRUE,"general";"via2",#N/A,TRUE,"general";"via3",#N/A,TRUE,"general"}</definedName>
    <definedName name="__y5" localSheetId="4" hidden="1">{"TAB1",#N/A,TRUE,"GENERAL";"TAB2",#N/A,TRUE,"GENERAL";"TAB3",#N/A,TRUE,"GENERAL";"TAB4",#N/A,TRUE,"GENERAL";"TAB5",#N/A,TRUE,"GENERAL"}</definedName>
    <definedName name="__y5" localSheetId="2" hidden="1">{"TAB1",#N/A,TRUE,"GENERAL";"TAB2",#N/A,TRUE,"GENERAL";"TAB3",#N/A,TRUE,"GENERAL";"TAB4",#N/A,TRUE,"GENERAL";"TAB5",#N/A,TRUE,"GENERAL"}</definedName>
    <definedName name="__y5" localSheetId="3" hidden="1">{"TAB1",#N/A,TRUE,"GENERAL";"TAB2",#N/A,TRUE,"GENERAL";"TAB3",#N/A,TRUE,"GENERAL";"TAB4",#N/A,TRUE,"GENERAL";"TAB5",#N/A,TRUE,"GENERAL"}</definedName>
    <definedName name="__y5" hidden="1">{"TAB1",#N/A,TRUE,"GENERAL";"TAB2",#N/A,TRUE,"GENERAL";"TAB3",#N/A,TRUE,"GENERAL";"TAB4",#N/A,TRUE,"GENERAL";"TAB5",#N/A,TRUE,"GENERAL"}</definedName>
    <definedName name="__y6" localSheetId="4" hidden="1">{"via1",#N/A,TRUE,"general";"via2",#N/A,TRUE,"general";"via3",#N/A,TRUE,"general"}</definedName>
    <definedName name="__y6" localSheetId="2" hidden="1">{"via1",#N/A,TRUE,"general";"via2",#N/A,TRUE,"general";"via3",#N/A,TRUE,"general"}</definedName>
    <definedName name="__y6" localSheetId="3" hidden="1">{"via1",#N/A,TRUE,"general";"via2",#N/A,TRUE,"general";"via3",#N/A,TRUE,"general"}</definedName>
    <definedName name="__y6" hidden="1">{"via1",#N/A,TRUE,"general";"via2",#N/A,TRUE,"general";"via3",#N/A,TRUE,"general"}</definedName>
    <definedName name="__y7" localSheetId="4" hidden="1">{"via1",#N/A,TRUE,"general";"via2",#N/A,TRUE,"general";"via3",#N/A,TRUE,"general"}</definedName>
    <definedName name="__y7" localSheetId="2" hidden="1">{"via1",#N/A,TRUE,"general";"via2",#N/A,TRUE,"general";"via3",#N/A,TRUE,"general"}</definedName>
    <definedName name="__y7" localSheetId="3" hidden="1">{"via1",#N/A,TRUE,"general";"via2",#N/A,TRUE,"general";"via3",#N/A,TRUE,"general"}</definedName>
    <definedName name="__y7" hidden="1">{"via1",#N/A,TRUE,"general";"via2",#N/A,TRUE,"general";"via3",#N/A,TRUE,"general"}</definedName>
    <definedName name="__y8" localSheetId="4" hidden="1">{"via1",#N/A,TRUE,"general";"via2",#N/A,TRUE,"general";"via3",#N/A,TRUE,"general"}</definedName>
    <definedName name="__y8" localSheetId="2" hidden="1">{"via1",#N/A,TRUE,"general";"via2",#N/A,TRUE,"general";"via3",#N/A,TRUE,"general"}</definedName>
    <definedName name="__y8" localSheetId="3" hidden="1">{"via1",#N/A,TRUE,"general";"via2",#N/A,TRUE,"general";"via3",#N/A,TRUE,"general"}</definedName>
    <definedName name="__y8" hidden="1">{"via1",#N/A,TRUE,"general";"via2",#N/A,TRUE,"general";"via3",#N/A,TRUE,"general"}</definedName>
    <definedName name="__y9" localSheetId="4" hidden="1">{"TAB1",#N/A,TRUE,"GENERAL";"TAB2",#N/A,TRUE,"GENERAL";"TAB3",#N/A,TRUE,"GENERAL";"TAB4",#N/A,TRUE,"GENERAL";"TAB5",#N/A,TRUE,"GENERAL"}</definedName>
    <definedName name="__y9" localSheetId="2" hidden="1">{"TAB1",#N/A,TRUE,"GENERAL";"TAB2",#N/A,TRUE,"GENERAL";"TAB3",#N/A,TRUE,"GENERAL";"TAB4",#N/A,TRUE,"GENERAL";"TAB5",#N/A,TRUE,"GENERAL"}</definedName>
    <definedName name="__y9" localSheetId="3" hidden="1">{"TAB1",#N/A,TRUE,"GENERAL";"TAB2",#N/A,TRUE,"GENERAL";"TAB3",#N/A,TRUE,"GENERAL";"TAB4",#N/A,TRUE,"GENERAL";"TAB5",#N/A,TRUE,"GENERAL"}</definedName>
    <definedName name="__y9" hidden="1">{"TAB1",#N/A,TRUE,"GENERAL";"TAB2",#N/A,TRUE,"GENERAL";"TAB3",#N/A,TRUE,"GENERAL";"TAB4",#N/A,TRUE,"GENERAL";"TAB5",#N/A,TRUE,"GENERAL"}</definedName>
    <definedName name="__z1" localSheetId="4" hidden="1">{"TAB1",#N/A,TRUE,"GENERAL";"TAB2",#N/A,TRUE,"GENERAL";"TAB3",#N/A,TRUE,"GENERAL";"TAB4",#N/A,TRUE,"GENERAL";"TAB5",#N/A,TRUE,"GENERAL"}</definedName>
    <definedName name="__z1" localSheetId="2" hidden="1">{"TAB1",#N/A,TRUE,"GENERAL";"TAB2",#N/A,TRUE,"GENERAL";"TAB3",#N/A,TRUE,"GENERAL";"TAB4",#N/A,TRUE,"GENERAL";"TAB5",#N/A,TRUE,"GENERAL"}</definedName>
    <definedName name="__z1" localSheetId="3" hidden="1">{"TAB1",#N/A,TRUE,"GENERAL";"TAB2",#N/A,TRUE,"GENERAL";"TAB3",#N/A,TRUE,"GENERAL";"TAB4",#N/A,TRUE,"GENERAL";"TAB5",#N/A,TRUE,"GENERAL"}</definedName>
    <definedName name="__z1" hidden="1">{"TAB1",#N/A,TRUE,"GENERAL";"TAB2",#N/A,TRUE,"GENERAL";"TAB3",#N/A,TRUE,"GENERAL";"TAB4",#N/A,TRUE,"GENERAL";"TAB5",#N/A,TRUE,"GENERAL"}</definedName>
    <definedName name="__z2" localSheetId="4" hidden="1">{"via1",#N/A,TRUE,"general";"via2",#N/A,TRUE,"general";"via3",#N/A,TRUE,"general"}</definedName>
    <definedName name="__z2" localSheetId="2" hidden="1">{"via1",#N/A,TRUE,"general";"via2",#N/A,TRUE,"general";"via3",#N/A,TRUE,"general"}</definedName>
    <definedName name="__z2" localSheetId="3" hidden="1">{"via1",#N/A,TRUE,"general";"via2",#N/A,TRUE,"general";"via3",#N/A,TRUE,"general"}</definedName>
    <definedName name="__z2" hidden="1">{"via1",#N/A,TRUE,"general";"via2",#N/A,TRUE,"general";"via3",#N/A,TRUE,"general"}</definedName>
    <definedName name="__z3" localSheetId="4" hidden="1">{"via1",#N/A,TRUE,"general";"via2",#N/A,TRUE,"general";"via3",#N/A,TRUE,"general"}</definedName>
    <definedName name="__z3" localSheetId="2" hidden="1">{"via1",#N/A,TRUE,"general";"via2",#N/A,TRUE,"general";"via3",#N/A,TRUE,"general"}</definedName>
    <definedName name="__z3" localSheetId="3" hidden="1">{"via1",#N/A,TRUE,"general";"via2",#N/A,TRUE,"general";"via3",#N/A,TRUE,"general"}</definedName>
    <definedName name="__z3" hidden="1">{"via1",#N/A,TRUE,"general";"via2",#N/A,TRUE,"general";"via3",#N/A,TRUE,"general"}</definedName>
    <definedName name="__z4" localSheetId="4" hidden="1">{"TAB1",#N/A,TRUE,"GENERAL";"TAB2",#N/A,TRUE,"GENERAL";"TAB3",#N/A,TRUE,"GENERAL";"TAB4",#N/A,TRUE,"GENERAL";"TAB5",#N/A,TRUE,"GENERAL"}</definedName>
    <definedName name="__z4" localSheetId="2" hidden="1">{"TAB1",#N/A,TRUE,"GENERAL";"TAB2",#N/A,TRUE,"GENERAL";"TAB3",#N/A,TRUE,"GENERAL";"TAB4",#N/A,TRUE,"GENERAL";"TAB5",#N/A,TRUE,"GENERAL"}</definedName>
    <definedName name="__z4" localSheetId="3" hidden="1">{"TAB1",#N/A,TRUE,"GENERAL";"TAB2",#N/A,TRUE,"GENERAL";"TAB3",#N/A,TRUE,"GENERAL";"TAB4",#N/A,TRUE,"GENERAL";"TAB5",#N/A,TRUE,"GENERAL"}</definedName>
    <definedName name="__z4" hidden="1">{"TAB1",#N/A,TRUE,"GENERAL";"TAB2",#N/A,TRUE,"GENERAL";"TAB3",#N/A,TRUE,"GENERAL";"TAB4",#N/A,TRUE,"GENERAL";"TAB5",#N/A,TRUE,"GENERAL"}</definedName>
    <definedName name="__z5" localSheetId="4" hidden="1">{"via1",#N/A,TRUE,"general";"via2",#N/A,TRUE,"general";"via3",#N/A,TRUE,"general"}</definedName>
    <definedName name="__z5" localSheetId="2" hidden="1">{"via1",#N/A,TRUE,"general";"via2",#N/A,TRUE,"general";"via3",#N/A,TRUE,"general"}</definedName>
    <definedName name="__z5" localSheetId="3" hidden="1">{"via1",#N/A,TRUE,"general";"via2",#N/A,TRUE,"general";"via3",#N/A,TRUE,"general"}</definedName>
    <definedName name="__z5" hidden="1">{"via1",#N/A,TRUE,"general";"via2",#N/A,TRUE,"general";"via3",#N/A,TRUE,"general"}</definedName>
    <definedName name="__z6" localSheetId="4" hidden="1">{"TAB1",#N/A,TRUE,"GENERAL";"TAB2",#N/A,TRUE,"GENERAL";"TAB3",#N/A,TRUE,"GENERAL";"TAB4",#N/A,TRUE,"GENERAL";"TAB5",#N/A,TRUE,"GENERAL"}</definedName>
    <definedName name="__z6" localSheetId="2" hidden="1">{"TAB1",#N/A,TRUE,"GENERAL";"TAB2",#N/A,TRUE,"GENERAL";"TAB3",#N/A,TRUE,"GENERAL";"TAB4",#N/A,TRUE,"GENERAL";"TAB5",#N/A,TRUE,"GENERAL"}</definedName>
    <definedName name="__z6" localSheetId="3" hidden="1">{"TAB1",#N/A,TRUE,"GENERAL";"TAB2",#N/A,TRUE,"GENERAL";"TAB3",#N/A,TRUE,"GENERAL";"TAB4",#N/A,TRUE,"GENERAL";"TAB5",#N/A,TRUE,"GENERAL"}</definedName>
    <definedName name="__z6" hidden="1">{"TAB1",#N/A,TRUE,"GENERAL";"TAB2",#N/A,TRUE,"GENERAL";"TAB3",#N/A,TRUE,"GENERAL";"TAB4",#N/A,TRUE,"GENERAL";"TAB5",#N/A,TRUE,"GENERAL"}</definedName>
    <definedName name="_1__123Graph_ACart_Utilidad" hidden="1">[1]EVA!$F$104:$I$104</definedName>
    <definedName name="_2__123Graph_BCart_Utilidad" hidden="1">[1]EVA!$F$105:$I$105</definedName>
    <definedName name="_3__123Graph_CCart_Utilidad" hidden="1">[1]EVA!$F$106:$I$106</definedName>
    <definedName name="_4__123Graph_LBL_ACart_Utilidad" hidden="1">[1]EVA!$F$109:$I$109</definedName>
    <definedName name="_5__123Graph_LBL_BCart_Utilidad" hidden="1">[1]EVA!$F$110:$I$110</definedName>
    <definedName name="_6__123Graph_LBL_CCart_Utilidad" hidden="1">[1]EVA!$F$111:$I$111</definedName>
    <definedName name="_7__123Graph_XCart_Utilidad" hidden="1">[1]EVA!$F$103:$I$103</definedName>
    <definedName name="_a1" localSheetId="4" hidden="1">{"TAB1",#N/A,TRUE,"GENERAL";"TAB2",#N/A,TRUE,"GENERAL";"TAB3",#N/A,TRUE,"GENERAL";"TAB4",#N/A,TRUE,"GENERAL";"TAB5",#N/A,TRUE,"GENERAL"}</definedName>
    <definedName name="_a1" localSheetId="2" hidden="1">{"TAB1",#N/A,TRUE,"GENERAL";"TAB2",#N/A,TRUE,"GENERAL";"TAB3",#N/A,TRUE,"GENERAL";"TAB4",#N/A,TRUE,"GENERAL";"TAB5",#N/A,TRUE,"GENERAL"}</definedName>
    <definedName name="_a1" localSheetId="3" hidden="1">{"TAB1",#N/A,TRUE,"GENERAL";"TAB2",#N/A,TRUE,"GENERAL";"TAB3",#N/A,TRUE,"GENERAL";"TAB4",#N/A,TRUE,"GENERAL";"TAB5",#N/A,TRUE,"GENERAL"}</definedName>
    <definedName name="_a1" hidden="1">{"TAB1",#N/A,TRUE,"GENERAL";"TAB2",#N/A,TRUE,"GENERAL";"TAB3",#N/A,TRUE,"GENERAL";"TAB4",#N/A,TRUE,"GENERAL";"TAB5",#N/A,TRUE,"GENERAL"}</definedName>
    <definedName name="_a3" localSheetId="4" hidden="1">{"TAB1",#N/A,TRUE,"GENERAL";"TAB2",#N/A,TRUE,"GENERAL";"TAB3",#N/A,TRUE,"GENERAL";"TAB4",#N/A,TRUE,"GENERAL";"TAB5",#N/A,TRUE,"GENERAL"}</definedName>
    <definedName name="_a3" localSheetId="2" hidden="1">{"TAB1",#N/A,TRUE,"GENERAL";"TAB2",#N/A,TRUE,"GENERAL";"TAB3",#N/A,TRUE,"GENERAL";"TAB4",#N/A,TRUE,"GENERAL";"TAB5",#N/A,TRUE,"GENERAL"}</definedName>
    <definedName name="_a3" localSheetId="3" hidden="1">{"TAB1",#N/A,TRUE,"GENERAL";"TAB2",#N/A,TRUE,"GENERAL";"TAB3",#N/A,TRUE,"GENERAL";"TAB4",#N/A,TRUE,"GENERAL";"TAB5",#N/A,TRUE,"GENERAL"}</definedName>
    <definedName name="_a3" hidden="1">{"TAB1",#N/A,TRUE,"GENERAL";"TAB2",#N/A,TRUE,"GENERAL";"TAB3",#N/A,TRUE,"GENERAL";"TAB4",#N/A,TRUE,"GENERAL";"TAB5",#N/A,TRUE,"GENERAL"}</definedName>
    <definedName name="_a4" localSheetId="4" hidden="1">{"via1",#N/A,TRUE,"general";"via2",#N/A,TRUE,"general";"via3",#N/A,TRUE,"general"}</definedName>
    <definedName name="_a4" localSheetId="2" hidden="1">{"via1",#N/A,TRUE,"general";"via2",#N/A,TRUE,"general";"via3",#N/A,TRUE,"general"}</definedName>
    <definedName name="_a4" localSheetId="3" hidden="1">{"via1",#N/A,TRUE,"general";"via2",#N/A,TRUE,"general";"via3",#N/A,TRUE,"general"}</definedName>
    <definedName name="_a4" hidden="1">{"via1",#N/A,TRUE,"general";"via2",#N/A,TRUE,"general";"via3",#N/A,TRUE,"general"}</definedName>
    <definedName name="_a5" localSheetId="4" hidden="1">{"TAB1",#N/A,TRUE,"GENERAL";"TAB2",#N/A,TRUE,"GENERAL";"TAB3",#N/A,TRUE,"GENERAL";"TAB4",#N/A,TRUE,"GENERAL";"TAB5",#N/A,TRUE,"GENERAL"}</definedName>
    <definedName name="_a5" localSheetId="2" hidden="1">{"TAB1",#N/A,TRUE,"GENERAL";"TAB2",#N/A,TRUE,"GENERAL";"TAB3",#N/A,TRUE,"GENERAL";"TAB4",#N/A,TRUE,"GENERAL";"TAB5",#N/A,TRUE,"GENERAL"}</definedName>
    <definedName name="_a5" localSheetId="3" hidden="1">{"TAB1",#N/A,TRUE,"GENERAL";"TAB2",#N/A,TRUE,"GENERAL";"TAB3",#N/A,TRUE,"GENERAL";"TAB4",#N/A,TRUE,"GENERAL";"TAB5",#N/A,TRUE,"GENERAL"}</definedName>
    <definedName name="_a5" hidden="1">{"TAB1",#N/A,TRUE,"GENERAL";"TAB2",#N/A,TRUE,"GENERAL";"TAB3",#N/A,TRUE,"GENERAL";"TAB4",#N/A,TRUE,"GENERAL";"TAB5",#N/A,TRUE,"GENERAL"}</definedName>
    <definedName name="_a6" localSheetId="4" hidden="1">{"TAB1",#N/A,TRUE,"GENERAL";"TAB2",#N/A,TRUE,"GENERAL";"TAB3",#N/A,TRUE,"GENERAL";"TAB4",#N/A,TRUE,"GENERAL";"TAB5",#N/A,TRUE,"GENERAL"}</definedName>
    <definedName name="_a6" localSheetId="2" hidden="1">{"TAB1",#N/A,TRUE,"GENERAL";"TAB2",#N/A,TRUE,"GENERAL";"TAB3",#N/A,TRUE,"GENERAL";"TAB4",#N/A,TRUE,"GENERAL";"TAB5",#N/A,TRUE,"GENERAL"}</definedName>
    <definedName name="_a6" localSheetId="3" hidden="1">{"TAB1",#N/A,TRUE,"GENERAL";"TAB2",#N/A,TRUE,"GENERAL";"TAB3",#N/A,TRUE,"GENERAL";"TAB4",#N/A,TRUE,"GENERAL";"TAB5",#N/A,TRUE,"GENERAL"}</definedName>
    <definedName name="_a6" hidden="1">{"TAB1",#N/A,TRUE,"GENERAL";"TAB2",#N/A,TRUE,"GENERAL";"TAB3",#N/A,TRUE,"GENERAL";"TAB4",#N/A,TRUE,"GENERAL";"TAB5",#N/A,TRUE,"GENERAL"}</definedName>
    <definedName name="_b2" localSheetId="4" hidden="1">{"TAB1",#N/A,TRUE,"GENERAL";"TAB2",#N/A,TRUE,"GENERAL";"TAB3",#N/A,TRUE,"GENERAL";"TAB4",#N/A,TRUE,"GENERAL";"TAB5",#N/A,TRUE,"GENERAL"}</definedName>
    <definedName name="_b2" localSheetId="2" hidden="1">{"TAB1",#N/A,TRUE,"GENERAL";"TAB2",#N/A,TRUE,"GENERAL";"TAB3",#N/A,TRUE,"GENERAL";"TAB4",#N/A,TRUE,"GENERAL";"TAB5",#N/A,TRUE,"GENERAL"}</definedName>
    <definedName name="_b2" localSheetId="3" hidden="1">{"TAB1",#N/A,TRUE,"GENERAL";"TAB2",#N/A,TRUE,"GENERAL";"TAB3",#N/A,TRUE,"GENERAL";"TAB4",#N/A,TRUE,"GENERAL";"TAB5",#N/A,TRUE,"GENERAL"}</definedName>
    <definedName name="_b2" hidden="1">{"TAB1",#N/A,TRUE,"GENERAL";"TAB2",#N/A,TRUE,"GENERAL";"TAB3",#N/A,TRUE,"GENERAL";"TAB4",#N/A,TRUE,"GENERAL";"TAB5",#N/A,TRUE,"GENERAL"}</definedName>
    <definedName name="_b3" localSheetId="4" hidden="1">{"TAB1",#N/A,TRUE,"GENERAL";"TAB2",#N/A,TRUE,"GENERAL";"TAB3",#N/A,TRUE,"GENERAL";"TAB4",#N/A,TRUE,"GENERAL";"TAB5",#N/A,TRUE,"GENERAL"}</definedName>
    <definedName name="_b3" localSheetId="2" hidden="1">{"TAB1",#N/A,TRUE,"GENERAL";"TAB2",#N/A,TRUE,"GENERAL";"TAB3",#N/A,TRUE,"GENERAL";"TAB4",#N/A,TRUE,"GENERAL";"TAB5",#N/A,TRUE,"GENERAL"}</definedName>
    <definedName name="_b3" localSheetId="3" hidden="1">{"TAB1",#N/A,TRUE,"GENERAL";"TAB2",#N/A,TRUE,"GENERAL";"TAB3",#N/A,TRUE,"GENERAL";"TAB4",#N/A,TRUE,"GENERAL";"TAB5",#N/A,TRUE,"GENERAL"}</definedName>
    <definedName name="_b3" hidden="1">{"TAB1",#N/A,TRUE,"GENERAL";"TAB2",#N/A,TRUE,"GENERAL";"TAB3",#N/A,TRUE,"GENERAL";"TAB4",#N/A,TRUE,"GENERAL";"TAB5",#N/A,TRUE,"GENERAL"}</definedName>
    <definedName name="_b4" localSheetId="4" hidden="1">{"TAB1",#N/A,TRUE,"GENERAL";"TAB2",#N/A,TRUE,"GENERAL";"TAB3",#N/A,TRUE,"GENERAL";"TAB4",#N/A,TRUE,"GENERAL";"TAB5",#N/A,TRUE,"GENERAL"}</definedName>
    <definedName name="_b4" localSheetId="2" hidden="1">{"TAB1",#N/A,TRUE,"GENERAL";"TAB2",#N/A,TRUE,"GENERAL";"TAB3",#N/A,TRUE,"GENERAL";"TAB4",#N/A,TRUE,"GENERAL";"TAB5",#N/A,TRUE,"GENERAL"}</definedName>
    <definedName name="_b4" localSheetId="3" hidden="1">{"TAB1",#N/A,TRUE,"GENERAL";"TAB2",#N/A,TRUE,"GENERAL";"TAB3",#N/A,TRUE,"GENERAL";"TAB4",#N/A,TRUE,"GENERAL";"TAB5",#N/A,TRUE,"GENERAL"}</definedName>
    <definedName name="_b4" hidden="1">{"TAB1",#N/A,TRUE,"GENERAL";"TAB2",#N/A,TRUE,"GENERAL";"TAB3",#N/A,TRUE,"GENERAL";"TAB4",#N/A,TRUE,"GENERAL";"TAB5",#N/A,TRUE,"GENERAL"}</definedName>
    <definedName name="_b5" localSheetId="4" hidden="1">{"TAB1",#N/A,TRUE,"GENERAL";"TAB2",#N/A,TRUE,"GENERAL";"TAB3",#N/A,TRUE,"GENERAL";"TAB4",#N/A,TRUE,"GENERAL";"TAB5",#N/A,TRUE,"GENERAL"}</definedName>
    <definedName name="_b5" localSheetId="2" hidden="1">{"TAB1",#N/A,TRUE,"GENERAL";"TAB2",#N/A,TRUE,"GENERAL";"TAB3",#N/A,TRUE,"GENERAL";"TAB4",#N/A,TRUE,"GENERAL";"TAB5",#N/A,TRUE,"GENERAL"}</definedName>
    <definedName name="_b5" localSheetId="3" hidden="1">{"TAB1",#N/A,TRUE,"GENERAL";"TAB2",#N/A,TRUE,"GENERAL";"TAB3",#N/A,TRUE,"GENERAL";"TAB4",#N/A,TRUE,"GENERAL";"TAB5",#N/A,TRUE,"GENERAL"}</definedName>
    <definedName name="_b5" hidden="1">{"TAB1",#N/A,TRUE,"GENERAL";"TAB2",#N/A,TRUE,"GENERAL";"TAB3",#N/A,TRUE,"GENERAL";"TAB4",#N/A,TRUE,"GENERAL";"TAB5",#N/A,TRUE,"GENERAL"}</definedName>
    <definedName name="_b6" localSheetId="4" hidden="1">{"TAB1",#N/A,TRUE,"GENERAL";"TAB2",#N/A,TRUE,"GENERAL";"TAB3",#N/A,TRUE,"GENERAL";"TAB4",#N/A,TRUE,"GENERAL";"TAB5",#N/A,TRUE,"GENERAL"}</definedName>
    <definedName name="_b6" localSheetId="2" hidden="1">{"TAB1",#N/A,TRUE,"GENERAL";"TAB2",#N/A,TRUE,"GENERAL";"TAB3",#N/A,TRUE,"GENERAL";"TAB4",#N/A,TRUE,"GENERAL";"TAB5",#N/A,TRUE,"GENERAL"}</definedName>
    <definedName name="_b6" localSheetId="3" hidden="1">{"TAB1",#N/A,TRUE,"GENERAL";"TAB2",#N/A,TRUE,"GENERAL";"TAB3",#N/A,TRUE,"GENERAL";"TAB4",#N/A,TRUE,"GENERAL";"TAB5",#N/A,TRUE,"GENERAL"}</definedName>
    <definedName name="_b6" hidden="1">{"TAB1",#N/A,TRUE,"GENERAL";"TAB2",#N/A,TRUE,"GENERAL";"TAB3",#N/A,TRUE,"GENERAL";"TAB4",#N/A,TRUE,"GENERAL";"TAB5",#N/A,TRUE,"GENERAL"}</definedName>
    <definedName name="_b7" localSheetId="4" hidden="1">{"via1",#N/A,TRUE,"general";"via2",#N/A,TRUE,"general";"via3",#N/A,TRUE,"general"}</definedName>
    <definedName name="_b7" localSheetId="2" hidden="1">{"via1",#N/A,TRUE,"general";"via2",#N/A,TRUE,"general";"via3",#N/A,TRUE,"general"}</definedName>
    <definedName name="_b7" localSheetId="3" hidden="1">{"via1",#N/A,TRUE,"general";"via2",#N/A,TRUE,"general";"via3",#N/A,TRUE,"general"}</definedName>
    <definedName name="_b7" hidden="1">{"via1",#N/A,TRUE,"general";"via2",#N/A,TRUE,"general";"via3",#N/A,TRUE,"general"}</definedName>
    <definedName name="_b8" localSheetId="4" hidden="1">{"via1",#N/A,TRUE,"general";"via2",#N/A,TRUE,"general";"via3",#N/A,TRUE,"general"}</definedName>
    <definedName name="_b8" localSheetId="2" hidden="1">{"via1",#N/A,TRUE,"general";"via2",#N/A,TRUE,"general";"via3",#N/A,TRUE,"general"}</definedName>
    <definedName name="_b8" localSheetId="3" hidden="1">{"via1",#N/A,TRUE,"general";"via2",#N/A,TRUE,"general";"via3",#N/A,TRUE,"general"}</definedName>
    <definedName name="_b8" hidden="1">{"via1",#N/A,TRUE,"general";"via2",#N/A,TRUE,"general";"via3",#N/A,TRUE,"general"}</definedName>
    <definedName name="_bb9" localSheetId="4" hidden="1">{"TAB1",#N/A,TRUE,"GENERAL";"TAB2",#N/A,TRUE,"GENERAL";"TAB3",#N/A,TRUE,"GENERAL";"TAB4",#N/A,TRUE,"GENERAL";"TAB5",#N/A,TRUE,"GENERAL"}</definedName>
    <definedName name="_bb9" localSheetId="2" hidden="1">{"TAB1",#N/A,TRUE,"GENERAL";"TAB2",#N/A,TRUE,"GENERAL";"TAB3",#N/A,TRUE,"GENERAL";"TAB4",#N/A,TRUE,"GENERAL";"TAB5",#N/A,TRUE,"GENERAL"}</definedName>
    <definedName name="_bb9" localSheetId="3" hidden="1">{"TAB1",#N/A,TRUE,"GENERAL";"TAB2",#N/A,TRUE,"GENERAL";"TAB3",#N/A,TRUE,"GENERAL";"TAB4",#N/A,TRUE,"GENERAL";"TAB5",#N/A,TRUE,"GENERAL"}</definedName>
    <definedName name="_bb9" hidden="1">{"TAB1",#N/A,TRUE,"GENERAL";"TAB2",#N/A,TRUE,"GENERAL";"TAB3",#N/A,TRUE,"GENERAL";"TAB4",#N/A,TRUE,"GENERAL";"TAB5",#N/A,TRUE,"GENERAL"}</definedName>
    <definedName name="_bgb5" localSheetId="4" hidden="1">{"TAB1",#N/A,TRUE,"GENERAL";"TAB2",#N/A,TRUE,"GENERAL";"TAB3",#N/A,TRUE,"GENERAL";"TAB4",#N/A,TRUE,"GENERAL";"TAB5",#N/A,TRUE,"GENERAL"}</definedName>
    <definedName name="_bgb5" localSheetId="2" hidden="1">{"TAB1",#N/A,TRUE,"GENERAL";"TAB2",#N/A,TRUE,"GENERAL";"TAB3",#N/A,TRUE,"GENERAL";"TAB4",#N/A,TRUE,"GENERAL";"TAB5",#N/A,TRUE,"GENERAL"}</definedName>
    <definedName name="_bgb5" localSheetId="3" hidden="1">{"TAB1",#N/A,TRUE,"GENERAL";"TAB2",#N/A,TRUE,"GENERAL";"TAB3",#N/A,TRUE,"GENERAL";"TAB4",#N/A,TRUE,"GENERAL";"TAB5",#N/A,TRUE,"GENERAL"}</definedName>
    <definedName name="_bgb5" hidden="1">{"TAB1",#N/A,TRUE,"GENERAL";"TAB2",#N/A,TRUE,"GENERAL";"TAB3",#N/A,TRUE,"GENERAL";"TAB4",#N/A,TRUE,"GENERAL";"TAB5",#N/A,TRUE,"GENERAL"}</definedName>
    <definedName name="_Dist_Bin" hidden="1">[3]MPC3I4!$A$2040:$DD$3161</definedName>
    <definedName name="_Dist_Values" hidden="1">[3]MPC3I4!$A$2552:$IV$3906</definedName>
    <definedName name="_Fill" localSheetId="4" hidden="1">#REF!</definedName>
    <definedName name="_Fill" localSheetId="2" hidden="1">#REF!</definedName>
    <definedName name="_Fill" localSheetId="3" hidden="1">#REF!</definedName>
    <definedName name="_Fill" hidden="1">#REF!</definedName>
    <definedName name="_g2" localSheetId="4" hidden="1">{"TAB1",#N/A,TRUE,"GENERAL";"TAB2",#N/A,TRUE,"GENERAL";"TAB3",#N/A,TRUE,"GENERAL";"TAB4",#N/A,TRUE,"GENERAL";"TAB5",#N/A,TRUE,"GENERAL"}</definedName>
    <definedName name="_g2" localSheetId="2" hidden="1">{"TAB1",#N/A,TRUE,"GENERAL";"TAB2",#N/A,TRUE,"GENERAL";"TAB3",#N/A,TRUE,"GENERAL";"TAB4",#N/A,TRUE,"GENERAL";"TAB5",#N/A,TRUE,"GENERAL"}</definedName>
    <definedName name="_g2" localSheetId="3" hidden="1">{"TAB1",#N/A,TRUE,"GENERAL";"TAB2",#N/A,TRUE,"GENERAL";"TAB3",#N/A,TRUE,"GENERAL";"TAB4",#N/A,TRUE,"GENERAL";"TAB5",#N/A,TRUE,"GENERAL"}</definedName>
    <definedName name="_g2" hidden="1">{"TAB1",#N/A,TRUE,"GENERAL";"TAB2",#N/A,TRUE,"GENERAL";"TAB3",#N/A,TRUE,"GENERAL";"TAB4",#N/A,TRUE,"GENERAL";"TAB5",#N/A,TRUE,"GENERAL"}</definedName>
    <definedName name="_g3" localSheetId="4" hidden="1">{"via1",#N/A,TRUE,"general";"via2",#N/A,TRUE,"general";"via3",#N/A,TRUE,"general"}</definedName>
    <definedName name="_g3" localSheetId="2" hidden="1">{"via1",#N/A,TRUE,"general";"via2",#N/A,TRUE,"general";"via3",#N/A,TRUE,"general"}</definedName>
    <definedName name="_g3" localSheetId="3" hidden="1">{"via1",#N/A,TRUE,"general";"via2",#N/A,TRUE,"general";"via3",#N/A,TRUE,"general"}</definedName>
    <definedName name="_g3" hidden="1">{"via1",#N/A,TRUE,"general";"via2",#N/A,TRUE,"general";"via3",#N/A,TRUE,"general"}</definedName>
    <definedName name="_g4" localSheetId="4" hidden="1">{"via1",#N/A,TRUE,"general";"via2",#N/A,TRUE,"general";"via3",#N/A,TRUE,"general"}</definedName>
    <definedName name="_g4" localSheetId="2" hidden="1">{"via1",#N/A,TRUE,"general";"via2",#N/A,TRUE,"general";"via3",#N/A,TRUE,"general"}</definedName>
    <definedName name="_g4" localSheetId="3" hidden="1">{"via1",#N/A,TRUE,"general";"via2",#N/A,TRUE,"general";"via3",#N/A,TRUE,"general"}</definedName>
    <definedName name="_g4" hidden="1">{"via1",#N/A,TRUE,"general";"via2",#N/A,TRUE,"general";"via3",#N/A,TRUE,"general"}</definedName>
    <definedName name="_g5" localSheetId="4" hidden="1">{"via1",#N/A,TRUE,"general";"via2",#N/A,TRUE,"general";"via3",#N/A,TRUE,"general"}</definedName>
    <definedName name="_g5" localSheetId="2" hidden="1">{"via1",#N/A,TRUE,"general";"via2",#N/A,TRUE,"general";"via3",#N/A,TRUE,"general"}</definedName>
    <definedName name="_g5" localSheetId="3" hidden="1">{"via1",#N/A,TRUE,"general";"via2",#N/A,TRUE,"general";"via3",#N/A,TRUE,"general"}</definedName>
    <definedName name="_g5" hidden="1">{"via1",#N/A,TRUE,"general";"via2",#N/A,TRUE,"general";"via3",#N/A,TRUE,"general"}</definedName>
    <definedName name="_g6" localSheetId="4" hidden="1">{"via1",#N/A,TRUE,"general";"via2",#N/A,TRUE,"general";"via3",#N/A,TRUE,"general"}</definedName>
    <definedName name="_g6" localSheetId="2" hidden="1">{"via1",#N/A,TRUE,"general";"via2",#N/A,TRUE,"general";"via3",#N/A,TRUE,"general"}</definedName>
    <definedName name="_g6" localSheetId="3" hidden="1">{"via1",#N/A,TRUE,"general";"via2",#N/A,TRUE,"general";"via3",#N/A,TRUE,"general"}</definedName>
    <definedName name="_g6" hidden="1">{"via1",#N/A,TRUE,"general";"via2",#N/A,TRUE,"general";"via3",#N/A,TRUE,"general"}</definedName>
    <definedName name="_g7" localSheetId="4" hidden="1">{"TAB1",#N/A,TRUE,"GENERAL";"TAB2",#N/A,TRUE,"GENERAL";"TAB3",#N/A,TRUE,"GENERAL";"TAB4",#N/A,TRUE,"GENERAL";"TAB5",#N/A,TRUE,"GENERAL"}</definedName>
    <definedName name="_g7" localSheetId="2" hidden="1">{"TAB1",#N/A,TRUE,"GENERAL";"TAB2",#N/A,TRUE,"GENERAL";"TAB3",#N/A,TRUE,"GENERAL";"TAB4",#N/A,TRUE,"GENERAL";"TAB5",#N/A,TRUE,"GENERAL"}</definedName>
    <definedName name="_g7" localSheetId="3" hidden="1">{"TAB1",#N/A,TRUE,"GENERAL";"TAB2",#N/A,TRUE,"GENERAL";"TAB3",#N/A,TRUE,"GENERAL";"TAB4",#N/A,TRUE,"GENERAL";"TAB5",#N/A,TRUE,"GENERAL"}</definedName>
    <definedName name="_g7" hidden="1">{"TAB1",#N/A,TRUE,"GENERAL";"TAB2",#N/A,TRUE,"GENERAL";"TAB3",#N/A,TRUE,"GENERAL";"TAB4",#N/A,TRUE,"GENERAL";"TAB5",#N/A,TRUE,"GENERAL"}</definedName>
    <definedName name="_GR1" localSheetId="4" hidden="1">{"TAB1",#N/A,TRUE,"GENERAL";"TAB2",#N/A,TRUE,"GENERAL";"TAB3",#N/A,TRUE,"GENERAL";"TAB4",#N/A,TRUE,"GENERAL";"TAB5",#N/A,TRUE,"GENERAL"}</definedName>
    <definedName name="_GR1" localSheetId="2" hidden="1">{"TAB1",#N/A,TRUE,"GENERAL";"TAB2",#N/A,TRUE,"GENERAL";"TAB3",#N/A,TRUE,"GENERAL";"TAB4",#N/A,TRUE,"GENERAL";"TAB5",#N/A,TRUE,"GENERAL"}</definedName>
    <definedName name="_GR1" localSheetId="3" hidden="1">{"TAB1",#N/A,TRUE,"GENERAL";"TAB2",#N/A,TRUE,"GENERAL";"TAB3",#N/A,TRUE,"GENERAL";"TAB4",#N/A,TRUE,"GENERAL";"TAB5",#N/A,TRUE,"GENERAL"}</definedName>
    <definedName name="_GR1" hidden="1">{"TAB1",#N/A,TRUE,"GENERAL";"TAB2",#N/A,TRUE,"GENERAL";"TAB3",#N/A,TRUE,"GENERAL";"TAB4",#N/A,TRUE,"GENERAL";"TAB5",#N/A,TRUE,"GENERAL"}</definedName>
    <definedName name="_gtr4" localSheetId="4" hidden="1">{"via1",#N/A,TRUE,"general";"via2",#N/A,TRUE,"general";"via3",#N/A,TRUE,"general"}</definedName>
    <definedName name="_gtr4" localSheetId="2" hidden="1">{"via1",#N/A,TRUE,"general";"via2",#N/A,TRUE,"general";"via3",#N/A,TRUE,"general"}</definedName>
    <definedName name="_gtr4" localSheetId="3" hidden="1">{"via1",#N/A,TRUE,"general";"via2",#N/A,TRUE,"general";"via3",#N/A,TRUE,"general"}</definedName>
    <definedName name="_gtr4" hidden="1">{"via1",#N/A,TRUE,"general";"via2",#N/A,TRUE,"general";"via3",#N/A,TRUE,"general"}</definedName>
    <definedName name="_h2" localSheetId="4" hidden="1">{"via1",#N/A,TRUE,"general";"via2",#N/A,TRUE,"general";"via3",#N/A,TRUE,"general"}</definedName>
    <definedName name="_h2" localSheetId="2" hidden="1">{"via1",#N/A,TRUE,"general";"via2",#N/A,TRUE,"general";"via3",#N/A,TRUE,"general"}</definedName>
    <definedName name="_h2" localSheetId="3" hidden="1">{"via1",#N/A,TRUE,"general";"via2",#N/A,TRUE,"general";"via3",#N/A,TRUE,"general"}</definedName>
    <definedName name="_h2" hidden="1">{"via1",#N/A,TRUE,"general";"via2",#N/A,TRUE,"general";"via3",#N/A,TRUE,"general"}</definedName>
    <definedName name="_h3" localSheetId="4" hidden="1">{"via1",#N/A,TRUE,"general";"via2",#N/A,TRUE,"general";"via3",#N/A,TRUE,"general"}</definedName>
    <definedName name="_h3" localSheetId="2" hidden="1">{"via1",#N/A,TRUE,"general";"via2",#N/A,TRUE,"general";"via3",#N/A,TRUE,"general"}</definedName>
    <definedName name="_h3" localSheetId="3" hidden="1">{"via1",#N/A,TRUE,"general";"via2",#N/A,TRUE,"general";"via3",#N/A,TRUE,"general"}</definedName>
    <definedName name="_h3" hidden="1">{"via1",#N/A,TRUE,"general";"via2",#N/A,TRUE,"general";"via3",#N/A,TRUE,"general"}</definedName>
    <definedName name="_h4" localSheetId="4" hidden="1">{"TAB1",#N/A,TRUE,"GENERAL";"TAB2",#N/A,TRUE,"GENERAL";"TAB3",#N/A,TRUE,"GENERAL";"TAB4",#N/A,TRUE,"GENERAL";"TAB5",#N/A,TRUE,"GENERAL"}</definedName>
    <definedName name="_h4" localSheetId="2" hidden="1">{"TAB1",#N/A,TRUE,"GENERAL";"TAB2",#N/A,TRUE,"GENERAL";"TAB3",#N/A,TRUE,"GENERAL";"TAB4",#N/A,TRUE,"GENERAL";"TAB5",#N/A,TRUE,"GENERAL"}</definedName>
    <definedName name="_h4" localSheetId="3" hidden="1">{"TAB1",#N/A,TRUE,"GENERAL";"TAB2",#N/A,TRUE,"GENERAL";"TAB3",#N/A,TRUE,"GENERAL";"TAB4",#N/A,TRUE,"GENERAL";"TAB5",#N/A,TRUE,"GENERAL"}</definedName>
    <definedName name="_h4" hidden="1">{"TAB1",#N/A,TRUE,"GENERAL";"TAB2",#N/A,TRUE,"GENERAL";"TAB3",#N/A,TRUE,"GENERAL";"TAB4",#N/A,TRUE,"GENERAL";"TAB5",#N/A,TRUE,"GENERAL"}</definedName>
    <definedName name="_h5" localSheetId="4" hidden="1">{"TAB1",#N/A,TRUE,"GENERAL";"TAB2",#N/A,TRUE,"GENERAL";"TAB3",#N/A,TRUE,"GENERAL";"TAB4",#N/A,TRUE,"GENERAL";"TAB5",#N/A,TRUE,"GENERAL"}</definedName>
    <definedName name="_h5" localSheetId="2" hidden="1">{"TAB1",#N/A,TRUE,"GENERAL";"TAB2",#N/A,TRUE,"GENERAL";"TAB3",#N/A,TRUE,"GENERAL";"TAB4",#N/A,TRUE,"GENERAL";"TAB5",#N/A,TRUE,"GENERAL"}</definedName>
    <definedName name="_h5" localSheetId="3" hidden="1">{"TAB1",#N/A,TRUE,"GENERAL";"TAB2",#N/A,TRUE,"GENERAL";"TAB3",#N/A,TRUE,"GENERAL";"TAB4",#N/A,TRUE,"GENERAL";"TAB5",#N/A,TRUE,"GENERAL"}</definedName>
    <definedName name="_h5" hidden="1">{"TAB1",#N/A,TRUE,"GENERAL";"TAB2",#N/A,TRUE,"GENERAL";"TAB3",#N/A,TRUE,"GENERAL";"TAB4",#N/A,TRUE,"GENERAL";"TAB5",#N/A,TRUE,"GENERAL"}</definedName>
    <definedName name="_h6" localSheetId="4" hidden="1">{"via1",#N/A,TRUE,"general";"via2",#N/A,TRUE,"general";"via3",#N/A,TRUE,"general"}</definedName>
    <definedName name="_h6" localSheetId="2" hidden="1">{"via1",#N/A,TRUE,"general";"via2",#N/A,TRUE,"general";"via3",#N/A,TRUE,"general"}</definedName>
    <definedName name="_h6" localSheetId="3" hidden="1">{"via1",#N/A,TRUE,"general";"via2",#N/A,TRUE,"general";"via3",#N/A,TRUE,"general"}</definedName>
    <definedName name="_h6" hidden="1">{"via1",#N/A,TRUE,"general";"via2",#N/A,TRUE,"general";"via3",#N/A,TRUE,"general"}</definedName>
    <definedName name="_h7" localSheetId="4" hidden="1">{"TAB1",#N/A,TRUE,"GENERAL";"TAB2",#N/A,TRUE,"GENERAL";"TAB3",#N/A,TRUE,"GENERAL";"TAB4",#N/A,TRUE,"GENERAL";"TAB5",#N/A,TRUE,"GENERAL"}</definedName>
    <definedName name="_h7" localSheetId="2" hidden="1">{"TAB1",#N/A,TRUE,"GENERAL";"TAB2",#N/A,TRUE,"GENERAL";"TAB3",#N/A,TRUE,"GENERAL";"TAB4",#N/A,TRUE,"GENERAL";"TAB5",#N/A,TRUE,"GENERAL"}</definedName>
    <definedName name="_h7" localSheetId="3" hidden="1">{"TAB1",#N/A,TRUE,"GENERAL";"TAB2",#N/A,TRUE,"GENERAL";"TAB3",#N/A,TRUE,"GENERAL";"TAB4",#N/A,TRUE,"GENERAL";"TAB5",#N/A,TRUE,"GENERAL"}</definedName>
    <definedName name="_h7" hidden="1">{"TAB1",#N/A,TRUE,"GENERAL";"TAB2",#N/A,TRUE,"GENERAL";"TAB3",#N/A,TRUE,"GENERAL";"TAB4",#N/A,TRUE,"GENERAL";"TAB5",#N/A,TRUE,"GENERAL"}</definedName>
    <definedName name="_h8" localSheetId="4" hidden="1">{"via1",#N/A,TRUE,"general";"via2",#N/A,TRUE,"general";"via3",#N/A,TRUE,"general"}</definedName>
    <definedName name="_h8" localSheetId="2" hidden="1">{"via1",#N/A,TRUE,"general";"via2",#N/A,TRUE,"general";"via3",#N/A,TRUE,"general"}</definedName>
    <definedName name="_h8" localSheetId="3" hidden="1">{"via1",#N/A,TRUE,"general";"via2",#N/A,TRUE,"general";"via3",#N/A,TRUE,"general"}</definedName>
    <definedName name="_h8" hidden="1">{"via1",#N/A,TRUE,"general";"via2",#N/A,TRUE,"general";"via3",#N/A,TRUE,"general"}</definedName>
    <definedName name="_hfh7" localSheetId="4" hidden="1">{"via1",#N/A,TRUE,"general";"via2",#N/A,TRUE,"general";"via3",#N/A,TRUE,"general"}</definedName>
    <definedName name="_hfh7" localSheetId="2" hidden="1">{"via1",#N/A,TRUE,"general";"via2",#N/A,TRUE,"general";"via3",#N/A,TRUE,"general"}</definedName>
    <definedName name="_hfh7" localSheetId="3" hidden="1">{"via1",#N/A,TRUE,"general";"via2",#N/A,TRUE,"general";"via3",#N/A,TRUE,"general"}</definedName>
    <definedName name="_hfh7" hidden="1">{"via1",#N/A,TRUE,"general";"via2",#N/A,TRUE,"general";"via3",#N/A,TRUE,"general"}</definedName>
    <definedName name="_i4" localSheetId="4" hidden="1">{"via1",#N/A,TRUE,"general";"via2",#N/A,TRUE,"general";"via3",#N/A,TRUE,"general"}</definedName>
    <definedName name="_i4" localSheetId="2" hidden="1">{"via1",#N/A,TRUE,"general";"via2",#N/A,TRUE,"general";"via3",#N/A,TRUE,"general"}</definedName>
    <definedName name="_i4" localSheetId="3" hidden="1">{"via1",#N/A,TRUE,"general";"via2",#N/A,TRUE,"general";"via3",#N/A,TRUE,"general"}</definedName>
    <definedName name="_i4" hidden="1">{"via1",#N/A,TRUE,"general";"via2",#N/A,TRUE,"general";"via3",#N/A,TRUE,"general"}</definedName>
    <definedName name="_i5" localSheetId="4" hidden="1">{"TAB1",#N/A,TRUE,"GENERAL";"TAB2",#N/A,TRUE,"GENERAL";"TAB3",#N/A,TRUE,"GENERAL";"TAB4",#N/A,TRUE,"GENERAL";"TAB5",#N/A,TRUE,"GENERAL"}</definedName>
    <definedName name="_i5" localSheetId="2" hidden="1">{"TAB1",#N/A,TRUE,"GENERAL";"TAB2",#N/A,TRUE,"GENERAL";"TAB3",#N/A,TRUE,"GENERAL";"TAB4",#N/A,TRUE,"GENERAL";"TAB5",#N/A,TRUE,"GENERAL"}</definedName>
    <definedName name="_i5" localSheetId="3" hidden="1">{"TAB1",#N/A,TRUE,"GENERAL";"TAB2",#N/A,TRUE,"GENERAL";"TAB3",#N/A,TRUE,"GENERAL";"TAB4",#N/A,TRUE,"GENERAL";"TAB5",#N/A,TRUE,"GENERAL"}</definedName>
    <definedName name="_i5" hidden="1">{"TAB1",#N/A,TRUE,"GENERAL";"TAB2",#N/A,TRUE,"GENERAL";"TAB3",#N/A,TRUE,"GENERAL";"TAB4",#N/A,TRUE,"GENERAL";"TAB5",#N/A,TRUE,"GENERAL"}</definedName>
    <definedName name="_i6" localSheetId="4" hidden="1">{"TAB1",#N/A,TRUE,"GENERAL";"TAB2",#N/A,TRUE,"GENERAL";"TAB3",#N/A,TRUE,"GENERAL";"TAB4",#N/A,TRUE,"GENERAL";"TAB5",#N/A,TRUE,"GENERAL"}</definedName>
    <definedName name="_i6" localSheetId="2" hidden="1">{"TAB1",#N/A,TRUE,"GENERAL";"TAB2",#N/A,TRUE,"GENERAL";"TAB3",#N/A,TRUE,"GENERAL";"TAB4",#N/A,TRUE,"GENERAL";"TAB5",#N/A,TRUE,"GENERAL"}</definedName>
    <definedName name="_i6" localSheetId="3" hidden="1">{"TAB1",#N/A,TRUE,"GENERAL";"TAB2",#N/A,TRUE,"GENERAL";"TAB3",#N/A,TRUE,"GENERAL";"TAB4",#N/A,TRUE,"GENERAL";"TAB5",#N/A,TRUE,"GENERAL"}</definedName>
    <definedName name="_i6" hidden="1">{"TAB1",#N/A,TRUE,"GENERAL";"TAB2",#N/A,TRUE,"GENERAL";"TAB3",#N/A,TRUE,"GENERAL";"TAB4",#N/A,TRUE,"GENERAL";"TAB5",#N/A,TRUE,"GENERAL"}</definedName>
    <definedName name="_i7" localSheetId="4" hidden="1">{"via1",#N/A,TRUE,"general";"via2",#N/A,TRUE,"general";"via3",#N/A,TRUE,"general"}</definedName>
    <definedName name="_i7" localSheetId="2" hidden="1">{"via1",#N/A,TRUE,"general";"via2",#N/A,TRUE,"general";"via3",#N/A,TRUE,"general"}</definedName>
    <definedName name="_i7" localSheetId="3" hidden="1">{"via1",#N/A,TRUE,"general";"via2",#N/A,TRUE,"general";"via3",#N/A,TRUE,"general"}</definedName>
    <definedName name="_i7" hidden="1">{"via1",#N/A,TRUE,"general";"via2",#N/A,TRUE,"general";"via3",#N/A,TRUE,"general"}</definedName>
    <definedName name="_i77" localSheetId="4" hidden="1">{"TAB1",#N/A,TRUE,"GENERAL";"TAB2",#N/A,TRUE,"GENERAL";"TAB3",#N/A,TRUE,"GENERAL";"TAB4",#N/A,TRUE,"GENERAL";"TAB5",#N/A,TRUE,"GENERAL"}</definedName>
    <definedName name="_i77" localSheetId="2" hidden="1">{"TAB1",#N/A,TRUE,"GENERAL";"TAB2",#N/A,TRUE,"GENERAL";"TAB3",#N/A,TRUE,"GENERAL";"TAB4",#N/A,TRUE,"GENERAL";"TAB5",#N/A,TRUE,"GENERAL"}</definedName>
    <definedName name="_i77" localSheetId="3" hidden="1">{"TAB1",#N/A,TRUE,"GENERAL";"TAB2",#N/A,TRUE,"GENERAL";"TAB3",#N/A,TRUE,"GENERAL";"TAB4",#N/A,TRUE,"GENERAL";"TAB5",#N/A,TRUE,"GENERAL"}</definedName>
    <definedName name="_i77" hidden="1">{"TAB1",#N/A,TRUE,"GENERAL";"TAB2",#N/A,TRUE,"GENERAL";"TAB3",#N/A,TRUE,"GENERAL";"TAB4",#N/A,TRUE,"GENERAL";"TAB5",#N/A,TRUE,"GENERAL"}</definedName>
    <definedName name="_i8" localSheetId="4" hidden="1">{"via1",#N/A,TRUE,"general";"via2",#N/A,TRUE,"general";"via3",#N/A,TRUE,"general"}</definedName>
    <definedName name="_i8" localSheetId="2" hidden="1">{"via1",#N/A,TRUE,"general";"via2",#N/A,TRUE,"general";"via3",#N/A,TRUE,"general"}</definedName>
    <definedName name="_i8" localSheetId="3" hidden="1">{"via1",#N/A,TRUE,"general";"via2",#N/A,TRUE,"general";"via3",#N/A,TRUE,"general"}</definedName>
    <definedName name="_i8" hidden="1">{"via1",#N/A,TRUE,"general";"via2",#N/A,TRUE,"general";"via3",#N/A,TRUE,"general"}</definedName>
    <definedName name="_i9" localSheetId="4" hidden="1">{"TAB1",#N/A,TRUE,"GENERAL";"TAB2",#N/A,TRUE,"GENERAL";"TAB3",#N/A,TRUE,"GENERAL";"TAB4",#N/A,TRUE,"GENERAL";"TAB5",#N/A,TRUE,"GENERAL"}</definedName>
    <definedName name="_i9" localSheetId="2" hidden="1">{"TAB1",#N/A,TRUE,"GENERAL";"TAB2",#N/A,TRUE,"GENERAL";"TAB3",#N/A,TRUE,"GENERAL";"TAB4",#N/A,TRUE,"GENERAL";"TAB5",#N/A,TRUE,"GENERAL"}</definedName>
    <definedName name="_i9" localSheetId="3" hidden="1">{"TAB1",#N/A,TRUE,"GENERAL";"TAB2",#N/A,TRUE,"GENERAL";"TAB3",#N/A,TRUE,"GENERAL";"TAB4",#N/A,TRUE,"GENERAL";"TAB5",#N/A,TRUE,"GENERAL"}</definedName>
    <definedName name="_i9" hidden="1">{"TAB1",#N/A,TRUE,"GENERAL";"TAB2",#N/A,TRUE,"GENERAL";"TAB3",#N/A,TRUE,"GENERAL";"TAB4",#N/A,TRUE,"GENERAL";"TAB5",#N/A,TRUE,"GENERAL"}</definedName>
    <definedName name="_k3" localSheetId="4" hidden="1">{"TAB1",#N/A,TRUE,"GENERAL";"TAB2",#N/A,TRUE,"GENERAL";"TAB3",#N/A,TRUE,"GENERAL";"TAB4",#N/A,TRUE,"GENERAL";"TAB5",#N/A,TRUE,"GENERAL"}</definedName>
    <definedName name="_k3" localSheetId="2" hidden="1">{"TAB1",#N/A,TRUE,"GENERAL";"TAB2",#N/A,TRUE,"GENERAL";"TAB3",#N/A,TRUE,"GENERAL";"TAB4",#N/A,TRUE,"GENERAL";"TAB5",#N/A,TRUE,"GENERAL"}</definedName>
    <definedName name="_k3" localSheetId="3" hidden="1">{"TAB1",#N/A,TRUE,"GENERAL";"TAB2",#N/A,TRUE,"GENERAL";"TAB3",#N/A,TRUE,"GENERAL";"TAB4",#N/A,TRUE,"GENERAL";"TAB5",#N/A,TRUE,"GENERAL"}</definedName>
    <definedName name="_k3" hidden="1">{"TAB1",#N/A,TRUE,"GENERAL";"TAB2",#N/A,TRUE,"GENERAL";"TAB3",#N/A,TRUE,"GENERAL";"TAB4",#N/A,TRUE,"GENERAL";"TAB5",#N/A,TRUE,"GENERAL"}</definedName>
    <definedName name="_k4" localSheetId="4" hidden="1">{"via1",#N/A,TRUE,"general";"via2",#N/A,TRUE,"general";"via3",#N/A,TRUE,"general"}</definedName>
    <definedName name="_k4" localSheetId="2" hidden="1">{"via1",#N/A,TRUE,"general";"via2",#N/A,TRUE,"general";"via3",#N/A,TRUE,"general"}</definedName>
    <definedName name="_k4" localSheetId="3" hidden="1">{"via1",#N/A,TRUE,"general";"via2",#N/A,TRUE,"general";"via3",#N/A,TRUE,"general"}</definedName>
    <definedName name="_k4" hidden="1">{"via1",#N/A,TRUE,"general";"via2",#N/A,TRUE,"general";"via3",#N/A,TRUE,"general"}</definedName>
    <definedName name="_k5" localSheetId="4" hidden="1">{"via1",#N/A,TRUE,"general";"via2",#N/A,TRUE,"general";"via3",#N/A,TRUE,"general"}</definedName>
    <definedName name="_k5" localSheetId="2" hidden="1">{"via1",#N/A,TRUE,"general";"via2",#N/A,TRUE,"general";"via3",#N/A,TRUE,"general"}</definedName>
    <definedName name="_k5" localSheetId="3" hidden="1">{"via1",#N/A,TRUE,"general";"via2",#N/A,TRUE,"general";"via3",#N/A,TRUE,"general"}</definedName>
    <definedName name="_k5" hidden="1">{"via1",#N/A,TRUE,"general";"via2",#N/A,TRUE,"general";"via3",#N/A,TRUE,"general"}</definedName>
    <definedName name="_k6" localSheetId="4" hidden="1">{"TAB1",#N/A,TRUE,"GENERAL";"TAB2",#N/A,TRUE,"GENERAL";"TAB3",#N/A,TRUE,"GENERAL";"TAB4",#N/A,TRUE,"GENERAL";"TAB5",#N/A,TRUE,"GENERAL"}</definedName>
    <definedName name="_k6" localSheetId="2" hidden="1">{"TAB1",#N/A,TRUE,"GENERAL";"TAB2",#N/A,TRUE,"GENERAL";"TAB3",#N/A,TRUE,"GENERAL";"TAB4",#N/A,TRUE,"GENERAL";"TAB5",#N/A,TRUE,"GENERAL"}</definedName>
    <definedName name="_k6" localSheetId="3" hidden="1">{"TAB1",#N/A,TRUE,"GENERAL";"TAB2",#N/A,TRUE,"GENERAL";"TAB3",#N/A,TRUE,"GENERAL";"TAB4",#N/A,TRUE,"GENERAL";"TAB5",#N/A,TRUE,"GENERAL"}</definedName>
    <definedName name="_k6" hidden="1">{"TAB1",#N/A,TRUE,"GENERAL";"TAB2",#N/A,TRUE,"GENERAL";"TAB3",#N/A,TRUE,"GENERAL";"TAB4",#N/A,TRUE,"GENERAL";"TAB5",#N/A,TRUE,"GENERAL"}</definedName>
    <definedName name="_k7" localSheetId="4" hidden="1">{"via1",#N/A,TRUE,"general";"via2",#N/A,TRUE,"general";"via3",#N/A,TRUE,"general"}</definedName>
    <definedName name="_k7" localSheetId="2" hidden="1">{"via1",#N/A,TRUE,"general";"via2",#N/A,TRUE,"general";"via3",#N/A,TRUE,"general"}</definedName>
    <definedName name="_k7" localSheetId="3" hidden="1">{"via1",#N/A,TRUE,"general";"via2",#N/A,TRUE,"general";"via3",#N/A,TRUE,"general"}</definedName>
    <definedName name="_k7" hidden="1">{"via1",#N/A,TRUE,"general";"via2",#N/A,TRUE,"general";"via3",#N/A,TRUE,"general"}</definedName>
    <definedName name="_k8" localSheetId="4" hidden="1">{"via1",#N/A,TRUE,"general";"via2",#N/A,TRUE,"general";"via3",#N/A,TRUE,"general"}</definedName>
    <definedName name="_k8" localSheetId="2" hidden="1">{"via1",#N/A,TRUE,"general";"via2",#N/A,TRUE,"general";"via3",#N/A,TRUE,"general"}</definedName>
    <definedName name="_k8" localSheetId="3" hidden="1">{"via1",#N/A,TRUE,"general";"via2",#N/A,TRUE,"general";"via3",#N/A,TRUE,"general"}</definedName>
    <definedName name="_k8" hidden="1">{"via1",#N/A,TRUE,"general";"via2",#N/A,TRUE,"general";"via3",#N/A,TRUE,"general"}</definedName>
    <definedName name="_k9" localSheetId="4" hidden="1">{"TAB1",#N/A,TRUE,"GENERAL";"TAB2",#N/A,TRUE,"GENERAL";"TAB3",#N/A,TRUE,"GENERAL";"TAB4",#N/A,TRUE,"GENERAL";"TAB5",#N/A,TRUE,"GENERAL"}</definedName>
    <definedName name="_k9" localSheetId="2" hidden="1">{"TAB1",#N/A,TRUE,"GENERAL";"TAB2",#N/A,TRUE,"GENERAL";"TAB3",#N/A,TRUE,"GENERAL";"TAB4",#N/A,TRUE,"GENERAL";"TAB5",#N/A,TRUE,"GENERAL"}</definedName>
    <definedName name="_k9" localSheetId="3" hidden="1">{"TAB1",#N/A,TRUE,"GENERAL";"TAB2",#N/A,TRUE,"GENERAL";"TAB3",#N/A,TRUE,"GENERAL";"TAB4",#N/A,TRUE,"GENERAL";"TAB5",#N/A,TRUE,"GENERAL"}</definedName>
    <definedName name="_k9" hidden="1">{"TAB1",#N/A,TRUE,"GENERAL";"TAB2",#N/A,TRUE,"GENERAL";"TAB3",#N/A,TRUE,"GENERAL";"TAB4",#N/A,TRUE,"GENERAL";"TAB5",#N/A,TRUE,"GENERAL"}</definedName>
    <definedName name="_Key1" localSheetId="4" hidden="1">#REF!</definedName>
    <definedName name="_Key1" localSheetId="2" hidden="1">#REF!</definedName>
    <definedName name="_Key1" localSheetId="3" hidden="1">#REF!</definedName>
    <definedName name="_Key1" hidden="1">#REF!</definedName>
    <definedName name="_Key2" localSheetId="4" hidden="1">#REF!</definedName>
    <definedName name="_Key2" localSheetId="2" hidden="1">#REF!</definedName>
    <definedName name="_Key2" localSheetId="3" hidden="1">#REF!</definedName>
    <definedName name="_Key2" hidden="1">#REF!</definedName>
    <definedName name="_kjk6" localSheetId="4" hidden="1">{"TAB1",#N/A,TRUE,"GENERAL";"TAB2",#N/A,TRUE,"GENERAL";"TAB3",#N/A,TRUE,"GENERAL";"TAB4",#N/A,TRUE,"GENERAL";"TAB5",#N/A,TRUE,"GENERAL"}</definedName>
    <definedName name="_kjk6" localSheetId="2" hidden="1">{"TAB1",#N/A,TRUE,"GENERAL";"TAB2",#N/A,TRUE,"GENERAL";"TAB3",#N/A,TRUE,"GENERAL";"TAB4",#N/A,TRUE,"GENERAL";"TAB5",#N/A,TRUE,"GENERAL"}</definedName>
    <definedName name="_kjk6" localSheetId="3" hidden="1">{"TAB1",#N/A,TRUE,"GENERAL";"TAB2",#N/A,TRUE,"GENERAL";"TAB3",#N/A,TRUE,"GENERAL";"TAB4",#N/A,TRUE,"GENERAL";"TAB5",#N/A,TRUE,"GENERAL"}</definedName>
    <definedName name="_kjk6" hidden="1">{"TAB1",#N/A,TRUE,"GENERAL";"TAB2",#N/A,TRUE,"GENERAL";"TAB3",#N/A,TRUE,"GENERAL";"TAB4",#N/A,TRUE,"GENERAL";"TAB5",#N/A,TRUE,"GENERAL"}</definedName>
    <definedName name="_m3" localSheetId="4" hidden="1">{"via1",#N/A,TRUE,"general";"via2",#N/A,TRUE,"general";"via3",#N/A,TRUE,"general"}</definedName>
    <definedName name="_m3" localSheetId="2" hidden="1">{"via1",#N/A,TRUE,"general";"via2",#N/A,TRUE,"general";"via3",#N/A,TRUE,"general"}</definedName>
    <definedName name="_m3" localSheetId="3" hidden="1">{"via1",#N/A,TRUE,"general";"via2",#N/A,TRUE,"general";"via3",#N/A,TRUE,"general"}</definedName>
    <definedName name="_m3" hidden="1">{"via1",#N/A,TRUE,"general";"via2",#N/A,TRUE,"general";"via3",#N/A,TRUE,"general"}</definedName>
    <definedName name="_m4" localSheetId="4" hidden="1">{"TAB1",#N/A,TRUE,"GENERAL";"TAB2",#N/A,TRUE,"GENERAL";"TAB3",#N/A,TRUE,"GENERAL";"TAB4",#N/A,TRUE,"GENERAL";"TAB5",#N/A,TRUE,"GENERAL"}</definedName>
    <definedName name="_m4" localSheetId="2" hidden="1">{"TAB1",#N/A,TRUE,"GENERAL";"TAB2",#N/A,TRUE,"GENERAL";"TAB3",#N/A,TRUE,"GENERAL";"TAB4",#N/A,TRUE,"GENERAL";"TAB5",#N/A,TRUE,"GENERAL"}</definedName>
    <definedName name="_m4" localSheetId="3" hidden="1">{"TAB1",#N/A,TRUE,"GENERAL";"TAB2",#N/A,TRUE,"GENERAL";"TAB3",#N/A,TRUE,"GENERAL";"TAB4",#N/A,TRUE,"GENERAL";"TAB5",#N/A,TRUE,"GENERAL"}</definedName>
    <definedName name="_m4" hidden="1">{"TAB1",#N/A,TRUE,"GENERAL";"TAB2",#N/A,TRUE,"GENERAL";"TAB3",#N/A,TRUE,"GENERAL";"TAB4",#N/A,TRUE,"GENERAL";"TAB5",#N/A,TRUE,"GENERAL"}</definedName>
    <definedName name="_m5" localSheetId="4" hidden="1">{"via1",#N/A,TRUE,"general";"via2",#N/A,TRUE,"general";"via3",#N/A,TRUE,"general"}</definedName>
    <definedName name="_m5" localSheetId="2" hidden="1">{"via1",#N/A,TRUE,"general";"via2",#N/A,TRUE,"general";"via3",#N/A,TRUE,"general"}</definedName>
    <definedName name="_m5" localSheetId="3" hidden="1">{"via1",#N/A,TRUE,"general";"via2",#N/A,TRUE,"general";"via3",#N/A,TRUE,"general"}</definedName>
    <definedName name="_m5" hidden="1">{"via1",#N/A,TRUE,"general";"via2",#N/A,TRUE,"general";"via3",#N/A,TRUE,"general"}</definedName>
    <definedName name="_m6" localSheetId="4" hidden="1">{"TAB1",#N/A,TRUE,"GENERAL";"TAB2",#N/A,TRUE,"GENERAL";"TAB3",#N/A,TRUE,"GENERAL";"TAB4",#N/A,TRUE,"GENERAL";"TAB5",#N/A,TRUE,"GENERAL"}</definedName>
    <definedName name="_m6" localSheetId="2" hidden="1">{"TAB1",#N/A,TRUE,"GENERAL";"TAB2",#N/A,TRUE,"GENERAL";"TAB3",#N/A,TRUE,"GENERAL";"TAB4",#N/A,TRUE,"GENERAL";"TAB5",#N/A,TRUE,"GENERAL"}</definedName>
    <definedName name="_m6" localSheetId="3" hidden="1">{"TAB1",#N/A,TRUE,"GENERAL";"TAB2",#N/A,TRUE,"GENERAL";"TAB3",#N/A,TRUE,"GENERAL";"TAB4",#N/A,TRUE,"GENERAL";"TAB5",#N/A,TRUE,"GENERAL"}</definedName>
    <definedName name="_m6" hidden="1">{"TAB1",#N/A,TRUE,"GENERAL";"TAB2",#N/A,TRUE,"GENERAL";"TAB3",#N/A,TRUE,"GENERAL";"TAB4",#N/A,TRUE,"GENERAL";"TAB5",#N/A,TRUE,"GENERAL"}</definedName>
    <definedName name="_m7" localSheetId="4" hidden="1">{"TAB1",#N/A,TRUE,"GENERAL";"TAB2",#N/A,TRUE,"GENERAL";"TAB3",#N/A,TRUE,"GENERAL";"TAB4",#N/A,TRUE,"GENERAL";"TAB5",#N/A,TRUE,"GENERAL"}</definedName>
    <definedName name="_m7" localSheetId="2" hidden="1">{"TAB1",#N/A,TRUE,"GENERAL";"TAB2",#N/A,TRUE,"GENERAL";"TAB3",#N/A,TRUE,"GENERAL";"TAB4",#N/A,TRUE,"GENERAL";"TAB5",#N/A,TRUE,"GENERAL"}</definedName>
    <definedName name="_m7" localSheetId="3" hidden="1">{"TAB1",#N/A,TRUE,"GENERAL";"TAB2",#N/A,TRUE,"GENERAL";"TAB3",#N/A,TRUE,"GENERAL";"TAB4",#N/A,TRUE,"GENERAL";"TAB5",#N/A,TRUE,"GENERAL"}</definedName>
    <definedName name="_m7" hidden="1">{"TAB1",#N/A,TRUE,"GENERAL";"TAB2",#N/A,TRUE,"GENERAL";"TAB3",#N/A,TRUE,"GENERAL";"TAB4",#N/A,TRUE,"GENERAL";"TAB5",#N/A,TRUE,"GENERAL"}</definedName>
    <definedName name="_m8" localSheetId="4" hidden="1">{"via1",#N/A,TRUE,"general";"via2",#N/A,TRUE,"general";"via3",#N/A,TRUE,"general"}</definedName>
    <definedName name="_m8" localSheetId="2" hidden="1">{"via1",#N/A,TRUE,"general";"via2",#N/A,TRUE,"general";"via3",#N/A,TRUE,"general"}</definedName>
    <definedName name="_m8" localSheetId="3" hidden="1">{"via1",#N/A,TRUE,"general";"via2",#N/A,TRUE,"general";"via3",#N/A,TRUE,"general"}</definedName>
    <definedName name="_m8" hidden="1">{"via1",#N/A,TRUE,"general";"via2",#N/A,TRUE,"general";"via3",#N/A,TRUE,"general"}</definedName>
    <definedName name="_m9" localSheetId="4" hidden="1">{"via1",#N/A,TRUE,"general";"via2",#N/A,TRUE,"general";"via3",#N/A,TRUE,"general"}</definedName>
    <definedName name="_m9" localSheetId="2" hidden="1">{"via1",#N/A,TRUE,"general";"via2",#N/A,TRUE,"general";"via3",#N/A,TRUE,"general"}</definedName>
    <definedName name="_m9" localSheetId="3" hidden="1">{"via1",#N/A,TRUE,"general";"via2",#N/A,TRUE,"general";"via3",#N/A,TRUE,"general"}</definedName>
    <definedName name="_m9" hidden="1">{"via1",#N/A,TRUE,"general";"via2",#N/A,TRUE,"general";"via3",#N/A,TRUE,"general"}</definedName>
    <definedName name="_n3" localSheetId="4" hidden="1">{"TAB1",#N/A,TRUE,"GENERAL";"TAB2",#N/A,TRUE,"GENERAL";"TAB3",#N/A,TRUE,"GENERAL";"TAB4",#N/A,TRUE,"GENERAL";"TAB5",#N/A,TRUE,"GENERAL"}</definedName>
    <definedName name="_n3" localSheetId="2" hidden="1">{"TAB1",#N/A,TRUE,"GENERAL";"TAB2",#N/A,TRUE,"GENERAL";"TAB3",#N/A,TRUE,"GENERAL";"TAB4",#N/A,TRUE,"GENERAL";"TAB5",#N/A,TRUE,"GENERAL"}</definedName>
    <definedName name="_n3" localSheetId="3" hidden="1">{"TAB1",#N/A,TRUE,"GENERAL";"TAB2",#N/A,TRUE,"GENERAL";"TAB3",#N/A,TRUE,"GENERAL";"TAB4",#N/A,TRUE,"GENERAL";"TAB5",#N/A,TRUE,"GENERAL"}</definedName>
    <definedName name="_n3" hidden="1">{"TAB1",#N/A,TRUE,"GENERAL";"TAB2",#N/A,TRUE,"GENERAL";"TAB3",#N/A,TRUE,"GENERAL";"TAB4",#N/A,TRUE,"GENERAL";"TAB5",#N/A,TRUE,"GENERAL"}</definedName>
    <definedName name="_n4" localSheetId="4" hidden="1">{"via1",#N/A,TRUE,"general";"via2",#N/A,TRUE,"general";"via3",#N/A,TRUE,"general"}</definedName>
    <definedName name="_n4" localSheetId="2" hidden="1">{"via1",#N/A,TRUE,"general";"via2",#N/A,TRUE,"general";"via3",#N/A,TRUE,"general"}</definedName>
    <definedName name="_n4" localSheetId="3" hidden="1">{"via1",#N/A,TRUE,"general";"via2",#N/A,TRUE,"general";"via3",#N/A,TRUE,"general"}</definedName>
    <definedName name="_n4" hidden="1">{"via1",#N/A,TRUE,"general";"via2",#N/A,TRUE,"general";"via3",#N/A,TRUE,"general"}</definedName>
    <definedName name="_n5" localSheetId="4" hidden="1">{"TAB1",#N/A,TRUE,"GENERAL";"TAB2",#N/A,TRUE,"GENERAL";"TAB3",#N/A,TRUE,"GENERAL";"TAB4",#N/A,TRUE,"GENERAL";"TAB5",#N/A,TRUE,"GENERAL"}</definedName>
    <definedName name="_n5" localSheetId="2" hidden="1">{"TAB1",#N/A,TRUE,"GENERAL";"TAB2",#N/A,TRUE,"GENERAL";"TAB3",#N/A,TRUE,"GENERAL";"TAB4",#N/A,TRUE,"GENERAL";"TAB5",#N/A,TRUE,"GENERAL"}</definedName>
    <definedName name="_n5" localSheetId="3" hidden="1">{"TAB1",#N/A,TRUE,"GENERAL";"TAB2",#N/A,TRUE,"GENERAL";"TAB3",#N/A,TRUE,"GENERAL";"TAB4",#N/A,TRUE,"GENERAL";"TAB5",#N/A,TRUE,"GENERAL"}</definedName>
    <definedName name="_n5" hidden="1">{"TAB1",#N/A,TRUE,"GENERAL";"TAB2",#N/A,TRUE,"GENERAL";"TAB3",#N/A,TRUE,"GENERAL";"TAB4",#N/A,TRUE,"GENERAL";"TAB5",#N/A,TRUE,"GENERAL"}</definedName>
    <definedName name="_nyn7" localSheetId="4" hidden="1">{"via1",#N/A,TRUE,"general";"via2",#N/A,TRUE,"general";"via3",#N/A,TRUE,"general"}</definedName>
    <definedName name="_nyn7" localSheetId="2" hidden="1">{"via1",#N/A,TRUE,"general";"via2",#N/A,TRUE,"general";"via3",#N/A,TRUE,"general"}</definedName>
    <definedName name="_nyn7" localSheetId="3" hidden="1">{"via1",#N/A,TRUE,"general";"via2",#N/A,TRUE,"general";"via3",#N/A,TRUE,"general"}</definedName>
    <definedName name="_nyn7" hidden="1">{"via1",#N/A,TRUE,"general";"via2",#N/A,TRUE,"general";"via3",#N/A,TRUE,"general"}</definedName>
    <definedName name="_o4" localSheetId="4" hidden="1">{"via1",#N/A,TRUE,"general";"via2",#N/A,TRUE,"general";"via3",#N/A,TRUE,"general"}</definedName>
    <definedName name="_o4" localSheetId="2" hidden="1">{"via1",#N/A,TRUE,"general";"via2",#N/A,TRUE,"general";"via3",#N/A,TRUE,"general"}</definedName>
    <definedName name="_o4" localSheetId="3" hidden="1">{"via1",#N/A,TRUE,"general";"via2",#N/A,TRUE,"general";"via3",#N/A,TRUE,"general"}</definedName>
    <definedName name="_o4" hidden="1">{"via1",#N/A,TRUE,"general";"via2",#N/A,TRUE,"general";"via3",#N/A,TRUE,"general"}</definedName>
    <definedName name="_o5" localSheetId="4" hidden="1">{"TAB1",#N/A,TRUE,"GENERAL";"TAB2",#N/A,TRUE,"GENERAL";"TAB3",#N/A,TRUE,"GENERAL";"TAB4",#N/A,TRUE,"GENERAL";"TAB5",#N/A,TRUE,"GENERAL"}</definedName>
    <definedName name="_o5" localSheetId="2" hidden="1">{"TAB1",#N/A,TRUE,"GENERAL";"TAB2",#N/A,TRUE,"GENERAL";"TAB3",#N/A,TRUE,"GENERAL";"TAB4",#N/A,TRUE,"GENERAL";"TAB5",#N/A,TRUE,"GENERAL"}</definedName>
    <definedName name="_o5" localSheetId="3" hidden="1">{"TAB1",#N/A,TRUE,"GENERAL";"TAB2",#N/A,TRUE,"GENERAL";"TAB3",#N/A,TRUE,"GENERAL";"TAB4",#N/A,TRUE,"GENERAL";"TAB5",#N/A,TRUE,"GENERAL"}</definedName>
    <definedName name="_o5" hidden="1">{"TAB1",#N/A,TRUE,"GENERAL";"TAB2",#N/A,TRUE,"GENERAL";"TAB3",#N/A,TRUE,"GENERAL";"TAB4",#N/A,TRUE,"GENERAL";"TAB5",#N/A,TRUE,"GENERAL"}</definedName>
    <definedName name="_o6" localSheetId="4" hidden="1">{"TAB1",#N/A,TRUE,"GENERAL";"TAB2",#N/A,TRUE,"GENERAL";"TAB3",#N/A,TRUE,"GENERAL";"TAB4",#N/A,TRUE,"GENERAL";"TAB5",#N/A,TRUE,"GENERAL"}</definedName>
    <definedName name="_o6" localSheetId="2" hidden="1">{"TAB1",#N/A,TRUE,"GENERAL";"TAB2",#N/A,TRUE,"GENERAL";"TAB3",#N/A,TRUE,"GENERAL";"TAB4",#N/A,TRUE,"GENERAL";"TAB5",#N/A,TRUE,"GENERAL"}</definedName>
    <definedName name="_o6" localSheetId="3" hidden="1">{"TAB1",#N/A,TRUE,"GENERAL";"TAB2",#N/A,TRUE,"GENERAL";"TAB3",#N/A,TRUE,"GENERAL";"TAB4",#N/A,TRUE,"GENERAL";"TAB5",#N/A,TRUE,"GENERAL"}</definedName>
    <definedName name="_o6" hidden="1">{"TAB1",#N/A,TRUE,"GENERAL";"TAB2",#N/A,TRUE,"GENERAL";"TAB3",#N/A,TRUE,"GENERAL";"TAB4",#N/A,TRUE,"GENERAL";"TAB5",#N/A,TRUE,"GENERAL"}</definedName>
    <definedName name="_o7" localSheetId="4" hidden="1">{"TAB1",#N/A,TRUE,"GENERAL";"TAB2",#N/A,TRUE,"GENERAL";"TAB3",#N/A,TRUE,"GENERAL";"TAB4",#N/A,TRUE,"GENERAL";"TAB5",#N/A,TRUE,"GENERAL"}</definedName>
    <definedName name="_o7" localSheetId="2" hidden="1">{"TAB1",#N/A,TRUE,"GENERAL";"TAB2",#N/A,TRUE,"GENERAL";"TAB3",#N/A,TRUE,"GENERAL";"TAB4",#N/A,TRUE,"GENERAL";"TAB5",#N/A,TRUE,"GENERAL"}</definedName>
    <definedName name="_o7" localSheetId="3" hidden="1">{"TAB1",#N/A,TRUE,"GENERAL";"TAB2",#N/A,TRUE,"GENERAL";"TAB3",#N/A,TRUE,"GENERAL";"TAB4",#N/A,TRUE,"GENERAL";"TAB5",#N/A,TRUE,"GENERAL"}</definedName>
    <definedName name="_o7" hidden="1">{"TAB1",#N/A,TRUE,"GENERAL";"TAB2",#N/A,TRUE,"GENERAL";"TAB3",#N/A,TRUE,"GENERAL";"TAB4",#N/A,TRUE,"GENERAL";"TAB5",#N/A,TRUE,"GENERAL"}</definedName>
    <definedName name="_o8" localSheetId="4" hidden="1">{"via1",#N/A,TRUE,"general";"via2",#N/A,TRUE,"general";"via3",#N/A,TRUE,"general"}</definedName>
    <definedName name="_o8" localSheetId="2" hidden="1">{"via1",#N/A,TRUE,"general";"via2",#N/A,TRUE,"general";"via3",#N/A,TRUE,"general"}</definedName>
    <definedName name="_o8" localSheetId="3" hidden="1">{"via1",#N/A,TRUE,"general";"via2",#N/A,TRUE,"general";"via3",#N/A,TRUE,"general"}</definedName>
    <definedName name="_o8" hidden="1">{"via1",#N/A,TRUE,"general";"via2",#N/A,TRUE,"general";"via3",#N/A,TRUE,"general"}</definedName>
    <definedName name="_o9" localSheetId="4" hidden="1">{"TAB1",#N/A,TRUE,"GENERAL";"TAB2",#N/A,TRUE,"GENERAL";"TAB3",#N/A,TRUE,"GENERAL";"TAB4",#N/A,TRUE,"GENERAL";"TAB5",#N/A,TRUE,"GENERAL"}</definedName>
    <definedName name="_o9" localSheetId="2" hidden="1">{"TAB1",#N/A,TRUE,"GENERAL";"TAB2",#N/A,TRUE,"GENERAL";"TAB3",#N/A,TRUE,"GENERAL";"TAB4",#N/A,TRUE,"GENERAL";"TAB5",#N/A,TRUE,"GENERAL"}</definedName>
    <definedName name="_o9" localSheetId="3" hidden="1">{"TAB1",#N/A,TRUE,"GENERAL";"TAB2",#N/A,TRUE,"GENERAL";"TAB3",#N/A,TRUE,"GENERAL";"TAB4",#N/A,TRUE,"GENERAL";"TAB5",#N/A,TRUE,"GENERAL"}</definedName>
    <definedName name="_o9" hidden="1">{"TAB1",#N/A,TRUE,"GENERAL";"TAB2",#N/A,TRUE,"GENERAL";"TAB3",#N/A,TRUE,"GENERAL";"TAB4",#N/A,TRUE,"GENERAL";"TAB5",#N/A,TRUE,"GENERAL"}</definedName>
    <definedName name="_Order1" hidden="1">0</definedName>
    <definedName name="_Order2" localSheetId="4" hidden="1">0</definedName>
    <definedName name="_Order2" localSheetId="2" hidden="1">0</definedName>
    <definedName name="_Order2" localSheetId="3" hidden="1">0</definedName>
    <definedName name="_Order2" hidden="1">255</definedName>
    <definedName name="_p6" localSheetId="4" hidden="1">{"via1",#N/A,TRUE,"general";"via2",#N/A,TRUE,"general";"via3",#N/A,TRUE,"general"}</definedName>
    <definedName name="_p6" localSheetId="2" hidden="1">{"via1",#N/A,TRUE,"general";"via2",#N/A,TRUE,"general";"via3",#N/A,TRUE,"general"}</definedName>
    <definedName name="_p6" localSheetId="3" hidden="1">{"via1",#N/A,TRUE,"general";"via2",#N/A,TRUE,"general";"via3",#N/A,TRUE,"general"}</definedName>
    <definedName name="_p6" hidden="1">{"via1",#N/A,TRUE,"general";"via2",#N/A,TRUE,"general";"via3",#N/A,TRUE,"general"}</definedName>
    <definedName name="_p7" localSheetId="4" hidden="1">{"via1",#N/A,TRUE,"general";"via2",#N/A,TRUE,"general";"via3",#N/A,TRUE,"general"}</definedName>
    <definedName name="_p7" localSheetId="2" hidden="1">{"via1",#N/A,TRUE,"general";"via2",#N/A,TRUE,"general";"via3",#N/A,TRUE,"general"}</definedName>
    <definedName name="_p7" localSheetId="3" hidden="1">{"via1",#N/A,TRUE,"general";"via2",#N/A,TRUE,"general";"via3",#N/A,TRUE,"general"}</definedName>
    <definedName name="_p7" hidden="1">{"via1",#N/A,TRUE,"general";"via2",#N/A,TRUE,"general";"via3",#N/A,TRUE,"general"}</definedName>
    <definedName name="_p8" localSheetId="4" hidden="1">{"TAB1",#N/A,TRUE,"GENERAL";"TAB2",#N/A,TRUE,"GENERAL";"TAB3",#N/A,TRUE,"GENERAL";"TAB4",#N/A,TRUE,"GENERAL";"TAB5",#N/A,TRUE,"GENERAL"}</definedName>
    <definedName name="_p8" localSheetId="2" hidden="1">{"TAB1",#N/A,TRUE,"GENERAL";"TAB2",#N/A,TRUE,"GENERAL";"TAB3",#N/A,TRUE,"GENERAL";"TAB4",#N/A,TRUE,"GENERAL";"TAB5",#N/A,TRUE,"GENERAL"}</definedName>
    <definedName name="_p8" localSheetId="3" hidden="1">{"TAB1",#N/A,TRUE,"GENERAL";"TAB2",#N/A,TRUE,"GENERAL";"TAB3",#N/A,TRUE,"GENERAL";"TAB4",#N/A,TRUE,"GENERAL";"TAB5",#N/A,TRUE,"GENERAL"}</definedName>
    <definedName name="_p8" hidden="1">{"TAB1",#N/A,TRUE,"GENERAL";"TAB2",#N/A,TRUE,"GENERAL";"TAB3",#N/A,TRUE,"GENERAL";"TAB4",#N/A,TRUE,"GENERAL";"TAB5",#N/A,TRUE,"GENERAL"}</definedName>
    <definedName name="_Parse_Out" localSheetId="4" hidden="1">#REF!</definedName>
    <definedName name="_Parse_Out" localSheetId="2" hidden="1">#REF!</definedName>
    <definedName name="_Parse_Out" localSheetId="3" hidden="1">#REF!</definedName>
    <definedName name="_Parse_Out" hidden="1">#REF!</definedName>
    <definedName name="_r">{"TAB1",#N/A,TRUE,"GENERAL";"TAB2",#N/A,TRUE,"GENERAL";"TAB3",#N/A,TRUE,"GENERAL";"TAB4",#N/A,TRUE,"GENERAL";"TAB5",#N/A,TRUE,"GENERAL"}</definedName>
    <definedName name="_r4r" localSheetId="4" hidden="1">{"via1",#N/A,TRUE,"general";"via2",#N/A,TRUE,"general";"via3",#N/A,TRUE,"general"}</definedName>
    <definedName name="_r4r" localSheetId="2" hidden="1">{"via1",#N/A,TRUE,"general";"via2",#N/A,TRUE,"general";"via3",#N/A,TRUE,"general"}</definedName>
    <definedName name="_r4r" localSheetId="3" hidden="1">{"via1",#N/A,TRUE,"general";"via2",#N/A,TRUE,"general";"via3",#N/A,TRUE,"general"}</definedName>
    <definedName name="_r4r" hidden="1">{"via1",#N/A,TRUE,"general";"via2",#N/A,TRUE,"general";"via3",#N/A,TRUE,"general"}</definedName>
    <definedName name="_rtu6" localSheetId="4" hidden="1">{"via1",#N/A,TRUE,"general";"via2",#N/A,TRUE,"general";"via3",#N/A,TRUE,"general"}</definedName>
    <definedName name="_rtu6" localSheetId="2" hidden="1">{"via1",#N/A,TRUE,"general";"via2",#N/A,TRUE,"general";"via3",#N/A,TRUE,"general"}</definedName>
    <definedName name="_rtu6" localSheetId="3" hidden="1">{"via1",#N/A,TRUE,"general";"via2",#N/A,TRUE,"general";"via3",#N/A,TRUE,"general"}</definedName>
    <definedName name="_rtu6" hidden="1">{"via1",#N/A,TRUE,"general";"via2",#N/A,TRUE,"general";"via3",#N/A,TRUE,"general"}</definedName>
    <definedName name="_s1" localSheetId="4" hidden="1">{"via1",#N/A,TRUE,"general";"via2",#N/A,TRUE,"general";"via3",#N/A,TRUE,"general"}</definedName>
    <definedName name="_s1" localSheetId="2" hidden="1">{"via1",#N/A,TRUE,"general";"via2",#N/A,TRUE,"general";"via3",#N/A,TRUE,"general"}</definedName>
    <definedName name="_s1" localSheetId="3" hidden="1">{"via1",#N/A,TRUE,"general";"via2",#N/A,TRUE,"general";"via3",#N/A,TRUE,"general"}</definedName>
    <definedName name="_s1" hidden="1">{"via1",#N/A,TRUE,"general";"via2",#N/A,TRUE,"general";"via3",#N/A,TRUE,"general"}</definedName>
    <definedName name="_s2" localSheetId="4" hidden="1">{"TAB1",#N/A,TRUE,"GENERAL";"TAB2",#N/A,TRUE,"GENERAL";"TAB3",#N/A,TRUE,"GENERAL";"TAB4",#N/A,TRUE,"GENERAL";"TAB5",#N/A,TRUE,"GENERAL"}</definedName>
    <definedName name="_s2" localSheetId="2" hidden="1">{"TAB1",#N/A,TRUE,"GENERAL";"TAB2",#N/A,TRUE,"GENERAL";"TAB3",#N/A,TRUE,"GENERAL";"TAB4",#N/A,TRUE,"GENERAL";"TAB5",#N/A,TRUE,"GENERAL"}</definedName>
    <definedName name="_s2" localSheetId="3" hidden="1">{"TAB1",#N/A,TRUE,"GENERAL";"TAB2",#N/A,TRUE,"GENERAL";"TAB3",#N/A,TRUE,"GENERAL";"TAB4",#N/A,TRUE,"GENERAL";"TAB5",#N/A,TRUE,"GENERAL"}</definedName>
    <definedName name="_s2" hidden="1">{"TAB1",#N/A,TRUE,"GENERAL";"TAB2",#N/A,TRUE,"GENERAL";"TAB3",#N/A,TRUE,"GENERAL";"TAB4",#N/A,TRUE,"GENERAL";"TAB5",#N/A,TRUE,"GENERAL"}</definedName>
    <definedName name="_s3" localSheetId="4" hidden="1">{"TAB1",#N/A,TRUE,"GENERAL";"TAB2",#N/A,TRUE,"GENERAL";"TAB3",#N/A,TRUE,"GENERAL";"TAB4",#N/A,TRUE,"GENERAL";"TAB5",#N/A,TRUE,"GENERAL"}</definedName>
    <definedName name="_s3" localSheetId="2" hidden="1">{"TAB1",#N/A,TRUE,"GENERAL";"TAB2",#N/A,TRUE,"GENERAL";"TAB3",#N/A,TRUE,"GENERAL";"TAB4",#N/A,TRUE,"GENERAL";"TAB5",#N/A,TRUE,"GENERAL"}</definedName>
    <definedName name="_s3" localSheetId="3" hidden="1">{"TAB1",#N/A,TRUE,"GENERAL";"TAB2",#N/A,TRUE,"GENERAL";"TAB3",#N/A,TRUE,"GENERAL";"TAB4",#N/A,TRUE,"GENERAL";"TAB5",#N/A,TRUE,"GENERAL"}</definedName>
    <definedName name="_s3" hidden="1">{"TAB1",#N/A,TRUE,"GENERAL";"TAB2",#N/A,TRUE,"GENERAL";"TAB3",#N/A,TRUE,"GENERAL";"TAB4",#N/A,TRUE,"GENERAL";"TAB5",#N/A,TRUE,"GENERAL"}</definedName>
    <definedName name="_s4" localSheetId="4" hidden="1">{"via1",#N/A,TRUE,"general";"via2",#N/A,TRUE,"general";"via3",#N/A,TRUE,"general"}</definedName>
    <definedName name="_s4" localSheetId="2" hidden="1">{"via1",#N/A,TRUE,"general";"via2",#N/A,TRUE,"general";"via3",#N/A,TRUE,"general"}</definedName>
    <definedName name="_s4" localSheetId="3" hidden="1">{"via1",#N/A,TRUE,"general";"via2",#N/A,TRUE,"general";"via3",#N/A,TRUE,"general"}</definedName>
    <definedName name="_s4" hidden="1">{"via1",#N/A,TRUE,"general";"via2",#N/A,TRUE,"general";"via3",#N/A,TRUE,"general"}</definedName>
    <definedName name="_s5" localSheetId="4" hidden="1">{"via1",#N/A,TRUE,"general";"via2",#N/A,TRUE,"general";"via3",#N/A,TRUE,"general"}</definedName>
    <definedName name="_s5" localSheetId="2" hidden="1">{"via1",#N/A,TRUE,"general";"via2",#N/A,TRUE,"general";"via3",#N/A,TRUE,"general"}</definedName>
    <definedName name="_s5" localSheetId="3" hidden="1">{"via1",#N/A,TRUE,"general";"via2",#N/A,TRUE,"general";"via3",#N/A,TRUE,"general"}</definedName>
    <definedName name="_s5" hidden="1">{"via1",#N/A,TRUE,"general";"via2",#N/A,TRUE,"general";"via3",#N/A,TRUE,"general"}</definedName>
    <definedName name="_s6" localSheetId="4" hidden="1">{"TAB1",#N/A,TRUE,"GENERAL";"TAB2",#N/A,TRUE,"GENERAL";"TAB3",#N/A,TRUE,"GENERAL";"TAB4",#N/A,TRUE,"GENERAL";"TAB5",#N/A,TRUE,"GENERAL"}</definedName>
    <definedName name="_s6" localSheetId="2" hidden="1">{"TAB1",#N/A,TRUE,"GENERAL";"TAB2",#N/A,TRUE,"GENERAL";"TAB3",#N/A,TRUE,"GENERAL";"TAB4",#N/A,TRUE,"GENERAL";"TAB5",#N/A,TRUE,"GENERAL"}</definedName>
    <definedName name="_s6" localSheetId="3" hidden="1">{"TAB1",#N/A,TRUE,"GENERAL";"TAB2",#N/A,TRUE,"GENERAL";"TAB3",#N/A,TRUE,"GENERAL";"TAB4",#N/A,TRUE,"GENERAL";"TAB5",#N/A,TRUE,"GENERAL"}</definedName>
    <definedName name="_s6" hidden="1">{"TAB1",#N/A,TRUE,"GENERAL";"TAB2",#N/A,TRUE,"GENERAL";"TAB3",#N/A,TRUE,"GENERAL";"TAB4",#N/A,TRUE,"GENERAL";"TAB5",#N/A,TRUE,"GENERAL"}</definedName>
    <definedName name="_s7" localSheetId="4" hidden="1">{"via1",#N/A,TRUE,"general";"via2",#N/A,TRUE,"general";"via3",#N/A,TRUE,"general"}</definedName>
    <definedName name="_s7" localSheetId="2" hidden="1">{"via1",#N/A,TRUE,"general";"via2",#N/A,TRUE,"general";"via3",#N/A,TRUE,"general"}</definedName>
    <definedName name="_s7" localSheetId="3" hidden="1">{"via1",#N/A,TRUE,"general";"via2",#N/A,TRUE,"general";"via3",#N/A,TRUE,"general"}</definedName>
    <definedName name="_s7" hidden="1">{"via1",#N/A,TRUE,"general";"via2",#N/A,TRUE,"general";"via3",#N/A,TRUE,"general"}</definedName>
    <definedName name="_Sort" localSheetId="4" hidden="1">#REF!</definedName>
    <definedName name="_Sort" localSheetId="2" hidden="1">#REF!</definedName>
    <definedName name="_Sort" localSheetId="3" hidden="1">#REF!</definedName>
    <definedName name="_Sort" hidden="1">#REF!</definedName>
    <definedName name="_t3" localSheetId="4" hidden="1">{"TAB1",#N/A,TRUE,"GENERAL";"TAB2",#N/A,TRUE,"GENERAL";"TAB3",#N/A,TRUE,"GENERAL";"TAB4",#N/A,TRUE,"GENERAL";"TAB5",#N/A,TRUE,"GENERAL"}</definedName>
    <definedName name="_t3" localSheetId="2" hidden="1">{"TAB1",#N/A,TRUE,"GENERAL";"TAB2",#N/A,TRUE,"GENERAL";"TAB3",#N/A,TRUE,"GENERAL";"TAB4",#N/A,TRUE,"GENERAL";"TAB5",#N/A,TRUE,"GENERAL"}</definedName>
    <definedName name="_t3" localSheetId="3" hidden="1">{"TAB1",#N/A,TRUE,"GENERAL";"TAB2",#N/A,TRUE,"GENERAL";"TAB3",#N/A,TRUE,"GENERAL";"TAB4",#N/A,TRUE,"GENERAL";"TAB5",#N/A,TRUE,"GENERAL"}</definedName>
    <definedName name="_t3" hidden="1">{"TAB1",#N/A,TRUE,"GENERAL";"TAB2",#N/A,TRUE,"GENERAL";"TAB3",#N/A,TRUE,"GENERAL";"TAB4",#N/A,TRUE,"GENERAL";"TAB5",#N/A,TRUE,"GENERAL"}</definedName>
    <definedName name="_t4" localSheetId="4" hidden="1">{"via1",#N/A,TRUE,"general";"via2",#N/A,TRUE,"general";"via3",#N/A,TRUE,"general"}</definedName>
    <definedName name="_t4" localSheetId="2" hidden="1">{"via1",#N/A,TRUE,"general";"via2",#N/A,TRUE,"general";"via3",#N/A,TRUE,"general"}</definedName>
    <definedName name="_t4" localSheetId="3" hidden="1">{"via1",#N/A,TRUE,"general";"via2",#N/A,TRUE,"general";"via3",#N/A,TRUE,"general"}</definedName>
    <definedName name="_t4" hidden="1">{"via1",#N/A,TRUE,"general";"via2",#N/A,TRUE,"general";"via3",#N/A,TRUE,"general"}</definedName>
    <definedName name="_t5" localSheetId="4" hidden="1">{"TAB1",#N/A,TRUE,"GENERAL";"TAB2",#N/A,TRUE,"GENERAL";"TAB3",#N/A,TRUE,"GENERAL";"TAB4",#N/A,TRUE,"GENERAL";"TAB5",#N/A,TRUE,"GENERAL"}</definedName>
    <definedName name="_t5" localSheetId="2" hidden="1">{"TAB1",#N/A,TRUE,"GENERAL";"TAB2",#N/A,TRUE,"GENERAL";"TAB3",#N/A,TRUE,"GENERAL";"TAB4",#N/A,TRUE,"GENERAL";"TAB5",#N/A,TRUE,"GENERAL"}</definedName>
    <definedName name="_t5" localSheetId="3" hidden="1">{"TAB1",#N/A,TRUE,"GENERAL";"TAB2",#N/A,TRUE,"GENERAL";"TAB3",#N/A,TRUE,"GENERAL";"TAB4",#N/A,TRUE,"GENERAL";"TAB5",#N/A,TRUE,"GENERAL"}</definedName>
    <definedName name="_t5" hidden="1">{"TAB1",#N/A,TRUE,"GENERAL";"TAB2",#N/A,TRUE,"GENERAL";"TAB3",#N/A,TRUE,"GENERAL";"TAB4",#N/A,TRUE,"GENERAL";"TAB5",#N/A,TRUE,"GENERAL"}</definedName>
    <definedName name="_t6" localSheetId="4" hidden="1">{"via1",#N/A,TRUE,"general";"via2",#N/A,TRUE,"general";"via3",#N/A,TRUE,"general"}</definedName>
    <definedName name="_t6" localSheetId="2" hidden="1">{"via1",#N/A,TRUE,"general";"via2",#N/A,TRUE,"general";"via3",#N/A,TRUE,"general"}</definedName>
    <definedName name="_t6" localSheetId="3" hidden="1">{"via1",#N/A,TRUE,"general";"via2",#N/A,TRUE,"general";"via3",#N/A,TRUE,"general"}</definedName>
    <definedName name="_t6" hidden="1">{"via1",#N/A,TRUE,"general";"via2",#N/A,TRUE,"general";"via3",#N/A,TRUE,"general"}</definedName>
    <definedName name="_t66" localSheetId="4" hidden="1">{"TAB1",#N/A,TRUE,"GENERAL";"TAB2",#N/A,TRUE,"GENERAL";"TAB3",#N/A,TRUE,"GENERAL";"TAB4",#N/A,TRUE,"GENERAL";"TAB5",#N/A,TRUE,"GENERAL"}</definedName>
    <definedName name="_t66" localSheetId="2" hidden="1">{"TAB1",#N/A,TRUE,"GENERAL";"TAB2",#N/A,TRUE,"GENERAL";"TAB3",#N/A,TRUE,"GENERAL";"TAB4",#N/A,TRUE,"GENERAL";"TAB5",#N/A,TRUE,"GENERAL"}</definedName>
    <definedName name="_t66" localSheetId="3" hidden="1">{"TAB1",#N/A,TRUE,"GENERAL";"TAB2",#N/A,TRUE,"GENERAL";"TAB3",#N/A,TRUE,"GENERAL";"TAB4",#N/A,TRUE,"GENERAL";"TAB5",#N/A,TRUE,"GENERAL"}</definedName>
    <definedName name="_t66" hidden="1">{"TAB1",#N/A,TRUE,"GENERAL";"TAB2",#N/A,TRUE,"GENERAL";"TAB3",#N/A,TRUE,"GENERAL";"TAB4",#N/A,TRUE,"GENERAL";"TAB5",#N/A,TRUE,"GENERAL"}</definedName>
    <definedName name="_t7" localSheetId="4" hidden="1">{"via1",#N/A,TRUE,"general";"via2",#N/A,TRUE,"general";"via3",#N/A,TRUE,"general"}</definedName>
    <definedName name="_t7" localSheetId="2" hidden="1">{"via1",#N/A,TRUE,"general";"via2",#N/A,TRUE,"general";"via3",#N/A,TRUE,"general"}</definedName>
    <definedName name="_t7" localSheetId="3" hidden="1">{"via1",#N/A,TRUE,"general";"via2",#N/A,TRUE,"general";"via3",#N/A,TRUE,"general"}</definedName>
    <definedName name="_t7" hidden="1">{"via1",#N/A,TRUE,"general";"via2",#N/A,TRUE,"general";"via3",#N/A,TRUE,"general"}</definedName>
    <definedName name="_t77" localSheetId="4" hidden="1">{"TAB1",#N/A,TRUE,"GENERAL";"TAB2",#N/A,TRUE,"GENERAL";"TAB3",#N/A,TRUE,"GENERAL";"TAB4",#N/A,TRUE,"GENERAL";"TAB5",#N/A,TRUE,"GENERAL"}</definedName>
    <definedName name="_t77" localSheetId="2" hidden="1">{"TAB1",#N/A,TRUE,"GENERAL";"TAB2",#N/A,TRUE,"GENERAL";"TAB3",#N/A,TRUE,"GENERAL";"TAB4",#N/A,TRUE,"GENERAL";"TAB5",#N/A,TRUE,"GENERAL"}</definedName>
    <definedName name="_t77" localSheetId="3" hidden="1">{"TAB1",#N/A,TRUE,"GENERAL";"TAB2",#N/A,TRUE,"GENERAL";"TAB3",#N/A,TRUE,"GENERAL";"TAB4",#N/A,TRUE,"GENERAL";"TAB5",#N/A,TRUE,"GENERAL"}</definedName>
    <definedName name="_t77" hidden="1">{"TAB1",#N/A,TRUE,"GENERAL";"TAB2",#N/A,TRUE,"GENERAL";"TAB3",#N/A,TRUE,"GENERAL";"TAB4",#N/A,TRUE,"GENERAL";"TAB5",#N/A,TRUE,"GENERAL"}</definedName>
    <definedName name="_t8" localSheetId="4" hidden="1">{"TAB1",#N/A,TRUE,"GENERAL";"TAB2",#N/A,TRUE,"GENERAL";"TAB3",#N/A,TRUE,"GENERAL";"TAB4",#N/A,TRUE,"GENERAL";"TAB5",#N/A,TRUE,"GENERAL"}</definedName>
    <definedName name="_t8" localSheetId="2" hidden="1">{"TAB1",#N/A,TRUE,"GENERAL";"TAB2",#N/A,TRUE,"GENERAL";"TAB3",#N/A,TRUE,"GENERAL";"TAB4",#N/A,TRUE,"GENERAL";"TAB5",#N/A,TRUE,"GENERAL"}</definedName>
    <definedName name="_t8" localSheetId="3" hidden="1">{"TAB1",#N/A,TRUE,"GENERAL";"TAB2",#N/A,TRUE,"GENERAL";"TAB3",#N/A,TRUE,"GENERAL";"TAB4",#N/A,TRUE,"GENERAL";"TAB5",#N/A,TRUE,"GENERAL"}</definedName>
    <definedName name="_t8" hidden="1">{"TAB1",#N/A,TRUE,"GENERAL";"TAB2",#N/A,TRUE,"GENERAL";"TAB3",#N/A,TRUE,"GENERAL";"TAB4",#N/A,TRUE,"GENERAL";"TAB5",#N/A,TRUE,"GENERAL"}</definedName>
    <definedName name="_t88" localSheetId="4" hidden="1">{"via1",#N/A,TRUE,"general";"via2",#N/A,TRUE,"general";"via3",#N/A,TRUE,"general"}</definedName>
    <definedName name="_t88" localSheetId="2" hidden="1">{"via1",#N/A,TRUE,"general";"via2",#N/A,TRUE,"general";"via3",#N/A,TRUE,"general"}</definedName>
    <definedName name="_t88" localSheetId="3" hidden="1">{"via1",#N/A,TRUE,"general";"via2",#N/A,TRUE,"general";"via3",#N/A,TRUE,"general"}</definedName>
    <definedName name="_t88" hidden="1">{"via1",#N/A,TRUE,"general";"via2",#N/A,TRUE,"general";"via3",#N/A,TRUE,"general"}</definedName>
    <definedName name="_t9" localSheetId="4" hidden="1">{"TAB1",#N/A,TRUE,"GENERAL";"TAB2",#N/A,TRUE,"GENERAL";"TAB3",#N/A,TRUE,"GENERAL";"TAB4",#N/A,TRUE,"GENERAL";"TAB5",#N/A,TRUE,"GENERAL"}</definedName>
    <definedName name="_t9" localSheetId="2" hidden="1">{"TAB1",#N/A,TRUE,"GENERAL";"TAB2",#N/A,TRUE,"GENERAL";"TAB3",#N/A,TRUE,"GENERAL";"TAB4",#N/A,TRUE,"GENERAL";"TAB5",#N/A,TRUE,"GENERAL"}</definedName>
    <definedName name="_t9" localSheetId="3" hidden="1">{"TAB1",#N/A,TRUE,"GENERAL";"TAB2",#N/A,TRUE,"GENERAL";"TAB3",#N/A,TRUE,"GENERAL";"TAB4",#N/A,TRUE,"GENERAL";"TAB5",#N/A,TRUE,"GENERAL"}</definedName>
    <definedName name="_t9" hidden="1">{"TAB1",#N/A,TRUE,"GENERAL";"TAB2",#N/A,TRUE,"GENERAL";"TAB3",#N/A,TRUE,"GENERAL";"TAB4",#N/A,TRUE,"GENERAL";"TAB5",#N/A,TRUE,"GENERAL"}</definedName>
    <definedName name="_t99" localSheetId="4" hidden="1">{"via1",#N/A,TRUE,"general";"via2",#N/A,TRUE,"general";"via3",#N/A,TRUE,"general"}</definedName>
    <definedName name="_t99" localSheetId="2" hidden="1">{"via1",#N/A,TRUE,"general";"via2",#N/A,TRUE,"general";"via3",#N/A,TRUE,"general"}</definedName>
    <definedName name="_t99" localSheetId="3" hidden="1">{"via1",#N/A,TRUE,"general";"via2",#N/A,TRUE,"general";"via3",#N/A,TRUE,"general"}</definedName>
    <definedName name="_t99" hidden="1">{"via1",#N/A,TRUE,"general";"via2",#N/A,TRUE,"general";"via3",#N/A,TRUE,"general"}</definedName>
    <definedName name="_u4" localSheetId="4" hidden="1">{"TAB1",#N/A,TRUE,"GENERAL";"TAB2",#N/A,TRUE,"GENERAL";"TAB3",#N/A,TRUE,"GENERAL";"TAB4",#N/A,TRUE,"GENERAL";"TAB5",#N/A,TRUE,"GENERAL"}</definedName>
    <definedName name="_u4" localSheetId="2" hidden="1">{"TAB1",#N/A,TRUE,"GENERAL";"TAB2",#N/A,TRUE,"GENERAL";"TAB3",#N/A,TRUE,"GENERAL";"TAB4",#N/A,TRUE,"GENERAL";"TAB5",#N/A,TRUE,"GENERAL"}</definedName>
    <definedName name="_u4" localSheetId="3" hidden="1">{"TAB1",#N/A,TRUE,"GENERAL";"TAB2",#N/A,TRUE,"GENERAL";"TAB3",#N/A,TRUE,"GENERAL";"TAB4",#N/A,TRUE,"GENERAL";"TAB5",#N/A,TRUE,"GENERAL"}</definedName>
    <definedName name="_u4" hidden="1">{"TAB1",#N/A,TRUE,"GENERAL";"TAB2",#N/A,TRUE,"GENERAL";"TAB3",#N/A,TRUE,"GENERAL";"TAB4",#N/A,TRUE,"GENERAL";"TAB5",#N/A,TRUE,"GENERAL"}</definedName>
    <definedName name="_u5" localSheetId="4" hidden="1">{"TAB1",#N/A,TRUE,"GENERAL";"TAB2",#N/A,TRUE,"GENERAL";"TAB3",#N/A,TRUE,"GENERAL";"TAB4",#N/A,TRUE,"GENERAL";"TAB5",#N/A,TRUE,"GENERAL"}</definedName>
    <definedName name="_u5" localSheetId="2" hidden="1">{"TAB1",#N/A,TRUE,"GENERAL";"TAB2",#N/A,TRUE,"GENERAL";"TAB3",#N/A,TRUE,"GENERAL";"TAB4",#N/A,TRUE,"GENERAL";"TAB5",#N/A,TRUE,"GENERAL"}</definedName>
    <definedName name="_u5" localSheetId="3" hidden="1">{"TAB1",#N/A,TRUE,"GENERAL";"TAB2",#N/A,TRUE,"GENERAL";"TAB3",#N/A,TRUE,"GENERAL";"TAB4",#N/A,TRUE,"GENERAL";"TAB5",#N/A,TRUE,"GENERAL"}</definedName>
    <definedName name="_u5" hidden="1">{"TAB1",#N/A,TRUE,"GENERAL";"TAB2",#N/A,TRUE,"GENERAL";"TAB3",#N/A,TRUE,"GENERAL";"TAB4",#N/A,TRUE,"GENERAL";"TAB5",#N/A,TRUE,"GENERAL"}</definedName>
    <definedName name="_u6" localSheetId="4" hidden="1">{"TAB1",#N/A,TRUE,"GENERAL";"TAB2",#N/A,TRUE,"GENERAL";"TAB3",#N/A,TRUE,"GENERAL";"TAB4",#N/A,TRUE,"GENERAL";"TAB5",#N/A,TRUE,"GENERAL"}</definedName>
    <definedName name="_u6" localSheetId="2" hidden="1">{"TAB1",#N/A,TRUE,"GENERAL";"TAB2",#N/A,TRUE,"GENERAL";"TAB3",#N/A,TRUE,"GENERAL";"TAB4",#N/A,TRUE,"GENERAL";"TAB5",#N/A,TRUE,"GENERAL"}</definedName>
    <definedName name="_u6" localSheetId="3" hidden="1">{"TAB1",#N/A,TRUE,"GENERAL";"TAB2",#N/A,TRUE,"GENERAL";"TAB3",#N/A,TRUE,"GENERAL";"TAB4",#N/A,TRUE,"GENERAL";"TAB5",#N/A,TRUE,"GENERAL"}</definedName>
    <definedName name="_u6" hidden="1">{"TAB1",#N/A,TRUE,"GENERAL";"TAB2",#N/A,TRUE,"GENERAL";"TAB3",#N/A,TRUE,"GENERAL";"TAB4",#N/A,TRUE,"GENERAL";"TAB5",#N/A,TRUE,"GENERAL"}</definedName>
    <definedName name="_u7" localSheetId="4" hidden="1">{"via1",#N/A,TRUE,"general";"via2",#N/A,TRUE,"general";"via3",#N/A,TRUE,"general"}</definedName>
    <definedName name="_u7" localSheetId="2" hidden="1">{"via1",#N/A,TRUE,"general";"via2",#N/A,TRUE,"general";"via3",#N/A,TRUE,"general"}</definedName>
    <definedName name="_u7" localSheetId="3" hidden="1">{"via1",#N/A,TRUE,"general";"via2",#N/A,TRUE,"general";"via3",#N/A,TRUE,"general"}</definedName>
    <definedName name="_u7" hidden="1">{"via1",#N/A,TRUE,"general";"via2",#N/A,TRUE,"general";"via3",#N/A,TRUE,"general"}</definedName>
    <definedName name="_u8" localSheetId="4" hidden="1">{"TAB1",#N/A,TRUE,"GENERAL";"TAB2",#N/A,TRUE,"GENERAL";"TAB3",#N/A,TRUE,"GENERAL";"TAB4",#N/A,TRUE,"GENERAL";"TAB5",#N/A,TRUE,"GENERAL"}</definedName>
    <definedName name="_u8" localSheetId="2" hidden="1">{"TAB1",#N/A,TRUE,"GENERAL";"TAB2",#N/A,TRUE,"GENERAL";"TAB3",#N/A,TRUE,"GENERAL";"TAB4",#N/A,TRUE,"GENERAL";"TAB5",#N/A,TRUE,"GENERAL"}</definedName>
    <definedName name="_u8" localSheetId="3" hidden="1">{"TAB1",#N/A,TRUE,"GENERAL";"TAB2",#N/A,TRUE,"GENERAL";"TAB3",#N/A,TRUE,"GENERAL";"TAB4",#N/A,TRUE,"GENERAL";"TAB5",#N/A,TRUE,"GENERAL"}</definedName>
    <definedName name="_u8" hidden="1">{"TAB1",#N/A,TRUE,"GENERAL";"TAB2",#N/A,TRUE,"GENERAL";"TAB3",#N/A,TRUE,"GENERAL";"TAB4",#N/A,TRUE,"GENERAL";"TAB5",#N/A,TRUE,"GENERAL"}</definedName>
    <definedName name="_u9" localSheetId="4" hidden="1">{"TAB1",#N/A,TRUE,"GENERAL";"TAB2",#N/A,TRUE,"GENERAL";"TAB3",#N/A,TRUE,"GENERAL";"TAB4",#N/A,TRUE,"GENERAL";"TAB5",#N/A,TRUE,"GENERAL"}</definedName>
    <definedName name="_u9" localSheetId="2" hidden="1">{"TAB1",#N/A,TRUE,"GENERAL";"TAB2",#N/A,TRUE,"GENERAL";"TAB3",#N/A,TRUE,"GENERAL";"TAB4",#N/A,TRUE,"GENERAL";"TAB5",#N/A,TRUE,"GENERAL"}</definedName>
    <definedName name="_u9" localSheetId="3" hidden="1">{"TAB1",#N/A,TRUE,"GENERAL";"TAB2",#N/A,TRUE,"GENERAL";"TAB3",#N/A,TRUE,"GENERAL";"TAB4",#N/A,TRUE,"GENERAL";"TAB5",#N/A,TRUE,"GENERAL"}</definedName>
    <definedName name="_u9" hidden="1">{"TAB1",#N/A,TRUE,"GENERAL";"TAB2",#N/A,TRUE,"GENERAL";"TAB3",#N/A,TRUE,"GENERAL";"TAB4",#N/A,TRUE,"GENERAL";"TAB5",#N/A,TRUE,"GENERAL"}</definedName>
    <definedName name="_ur7" localSheetId="4" hidden="1">{"TAB1",#N/A,TRUE,"GENERAL";"TAB2",#N/A,TRUE,"GENERAL";"TAB3",#N/A,TRUE,"GENERAL";"TAB4",#N/A,TRUE,"GENERAL";"TAB5",#N/A,TRUE,"GENERAL"}</definedName>
    <definedName name="_ur7" localSheetId="2" hidden="1">{"TAB1",#N/A,TRUE,"GENERAL";"TAB2",#N/A,TRUE,"GENERAL";"TAB3",#N/A,TRUE,"GENERAL";"TAB4",#N/A,TRUE,"GENERAL";"TAB5",#N/A,TRUE,"GENERAL"}</definedName>
    <definedName name="_ur7" localSheetId="3" hidden="1">{"TAB1",#N/A,TRUE,"GENERAL";"TAB2",#N/A,TRUE,"GENERAL";"TAB3",#N/A,TRUE,"GENERAL";"TAB4",#N/A,TRUE,"GENERAL";"TAB5",#N/A,TRUE,"GENERAL"}</definedName>
    <definedName name="_ur7" hidden="1">{"TAB1",#N/A,TRUE,"GENERAL";"TAB2",#N/A,TRUE,"GENERAL";"TAB3",#N/A,TRUE,"GENERAL";"TAB4",#N/A,TRUE,"GENERAL";"TAB5",#N/A,TRUE,"GENERAL"}</definedName>
    <definedName name="_v2" localSheetId="4" hidden="1">{"via1",#N/A,TRUE,"general";"via2",#N/A,TRUE,"general";"via3",#N/A,TRUE,"general"}</definedName>
    <definedName name="_v2" localSheetId="2" hidden="1">{"via1",#N/A,TRUE,"general";"via2",#N/A,TRUE,"general";"via3",#N/A,TRUE,"general"}</definedName>
    <definedName name="_v2" localSheetId="3" hidden="1">{"via1",#N/A,TRUE,"general";"via2",#N/A,TRUE,"general";"via3",#N/A,TRUE,"general"}</definedName>
    <definedName name="_v2" hidden="1">{"via1",#N/A,TRUE,"general";"via2",#N/A,TRUE,"general";"via3",#N/A,TRUE,"general"}</definedName>
    <definedName name="_v3" localSheetId="4" hidden="1">{"TAB1",#N/A,TRUE,"GENERAL";"TAB2",#N/A,TRUE,"GENERAL";"TAB3",#N/A,TRUE,"GENERAL";"TAB4",#N/A,TRUE,"GENERAL";"TAB5",#N/A,TRUE,"GENERAL"}</definedName>
    <definedName name="_v3" localSheetId="2" hidden="1">{"TAB1",#N/A,TRUE,"GENERAL";"TAB2",#N/A,TRUE,"GENERAL";"TAB3",#N/A,TRUE,"GENERAL";"TAB4",#N/A,TRUE,"GENERAL";"TAB5",#N/A,TRUE,"GENERAL"}</definedName>
    <definedName name="_v3" localSheetId="3" hidden="1">{"TAB1",#N/A,TRUE,"GENERAL";"TAB2",#N/A,TRUE,"GENERAL";"TAB3",#N/A,TRUE,"GENERAL";"TAB4",#N/A,TRUE,"GENERAL";"TAB5",#N/A,TRUE,"GENERAL"}</definedName>
    <definedName name="_v3" hidden="1">{"TAB1",#N/A,TRUE,"GENERAL";"TAB2",#N/A,TRUE,"GENERAL";"TAB3",#N/A,TRUE,"GENERAL";"TAB4",#N/A,TRUE,"GENERAL";"TAB5",#N/A,TRUE,"GENERAL"}</definedName>
    <definedName name="_v4" localSheetId="4" hidden="1">{"TAB1",#N/A,TRUE,"GENERAL";"TAB2",#N/A,TRUE,"GENERAL";"TAB3",#N/A,TRUE,"GENERAL";"TAB4",#N/A,TRUE,"GENERAL";"TAB5",#N/A,TRUE,"GENERAL"}</definedName>
    <definedName name="_v4" localSheetId="2" hidden="1">{"TAB1",#N/A,TRUE,"GENERAL";"TAB2",#N/A,TRUE,"GENERAL";"TAB3",#N/A,TRUE,"GENERAL";"TAB4",#N/A,TRUE,"GENERAL";"TAB5",#N/A,TRUE,"GENERAL"}</definedName>
    <definedName name="_v4" localSheetId="3" hidden="1">{"TAB1",#N/A,TRUE,"GENERAL";"TAB2",#N/A,TRUE,"GENERAL";"TAB3",#N/A,TRUE,"GENERAL";"TAB4",#N/A,TRUE,"GENERAL";"TAB5",#N/A,TRUE,"GENERAL"}</definedName>
    <definedName name="_v4" hidden="1">{"TAB1",#N/A,TRUE,"GENERAL";"TAB2",#N/A,TRUE,"GENERAL";"TAB3",#N/A,TRUE,"GENERAL";"TAB4",#N/A,TRUE,"GENERAL";"TAB5",#N/A,TRUE,"GENERAL"}</definedName>
    <definedName name="_v5" localSheetId="4" hidden="1">{"TAB1",#N/A,TRUE,"GENERAL";"TAB2",#N/A,TRUE,"GENERAL";"TAB3",#N/A,TRUE,"GENERAL";"TAB4",#N/A,TRUE,"GENERAL";"TAB5",#N/A,TRUE,"GENERAL"}</definedName>
    <definedName name="_v5" localSheetId="2" hidden="1">{"TAB1",#N/A,TRUE,"GENERAL";"TAB2",#N/A,TRUE,"GENERAL";"TAB3",#N/A,TRUE,"GENERAL";"TAB4",#N/A,TRUE,"GENERAL";"TAB5",#N/A,TRUE,"GENERAL"}</definedName>
    <definedName name="_v5" localSheetId="3" hidden="1">{"TAB1",#N/A,TRUE,"GENERAL";"TAB2",#N/A,TRUE,"GENERAL";"TAB3",#N/A,TRUE,"GENERAL";"TAB4",#N/A,TRUE,"GENERAL";"TAB5",#N/A,TRUE,"GENERAL"}</definedName>
    <definedName name="_v5" hidden="1">{"TAB1",#N/A,TRUE,"GENERAL";"TAB2",#N/A,TRUE,"GENERAL";"TAB3",#N/A,TRUE,"GENERAL";"TAB4",#N/A,TRUE,"GENERAL";"TAB5",#N/A,TRUE,"GENERAL"}</definedName>
    <definedName name="_v6" localSheetId="4" hidden="1">{"TAB1",#N/A,TRUE,"GENERAL";"TAB2",#N/A,TRUE,"GENERAL";"TAB3",#N/A,TRUE,"GENERAL";"TAB4",#N/A,TRUE,"GENERAL";"TAB5",#N/A,TRUE,"GENERAL"}</definedName>
    <definedName name="_v6" localSheetId="2" hidden="1">{"TAB1",#N/A,TRUE,"GENERAL";"TAB2",#N/A,TRUE,"GENERAL";"TAB3",#N/A,TRUE,"GENERAL";"TAB4",#N/A,TRUE,"GENERAL";"TAB5",#N/A,TRUE,"GENERAL"}</definedName>
    <definedName name="_v6" localSheetId="3" hidden="1">{"TAB1",#N/A,TRUE,"GENERAL";"TAB2",#N/A,TRUE,"GENERAL";"TAB3",#N/A,TRUE,"GENERAL";"TAB4",#N/A,TRUE,"GENERAL";"TAB5",#N/A,TRUE,"GENERAL"}</definedName>
    <definedName name="_v6" hidden="1">{"TAB1",#N/A,TRUE,"GENERAL";"TAB2",#N/A,TRUE,"GENERAL";"TAB3",#N/A,TRUE,"GENERAL";"TAB4",#N/A,TRUE,"GENERAL";"TAB5",#N/A,TRUE,"GENERAL"}</definedName>
    <definedName name="_v7" localSheetId="4" hidden="1">{"via1",#N/A,TRUE,"general";"via2",#N/A,TRUE,"general";"via3",#N/A,TRUE,"general"}</definedName>
    <definedName name="_v7" localSheetId="2" hidden="1">{"via1",#N/A,TRUE,"general";"via2",#N/A,TRUE,"general";"via3",#N/A,TRUE,"general"}</definedName>
    <definedName name="_v7" localSheetId="3" hidden="1">{"via1",#N/A,TRUE,"general";"via2",#N/A,TRUE,"general";"via3",#N/A,TRUE,"general"}</definedName>
    <definedName name="_v7" hidden="1">{"via1",#N/A,TRUE,"general";"via2",#N/A,TRUE,"general";"via3",#N/A,TRUE,"general"}</definedName>
    <definedName name="_v8" localSheetId="4" hidden="1">{"TAB1",#N/A,TRUE,"GENERAL";"TAB2",#N/A,TRUE,"GENERAL";"TAB3",#N/A,TRUE,"GENERAL";"TAB4",#N/A,TRUE,"GENERAL";"TAB5",#N/A,TRUE,"GENERAL"}</definedName>
    <definedName name="_v8" localSheetId="2" hidden="1">{"TAB1",#N/A,TRUE,"GENERAL";"TAB2",#N/A,TRUE,"GENERAL";"TAB3",#N/A,TRUE,"GENERAL";"TAB4",#N/A,TRUE,"GENERAL";"TAB5",#N/A,TRUE,"GENERAL"}</definedName>
    <definedName name="_v8" localSheetId="3" hidden="1">{"TAB1",#N/A,TRUE,"GENERAL";"TAB2",#N/A,TRUE,"GENERAL";"TAB3",#N/A,TRUE,"GENERAL";"TAB4",#N/A,TRUE,"GENERAL";"TAB5",#N/A,TRUE,"GENERAL"}</definedName>
    <definedName name="_v8" hidden="1">{"TAB1",#N/A,TRUE,"GENERAL";"TAB2",#N/A,TRUE,"GENERAL";"TAB3",#N/A,TRUE,"GENERAL";"TAB4",#N/A,TRUE,"GENERAL";"TAB5",#N/A,TRUE,"GENERAL"}</definedName>
    <definedName name="_v9" localSheetId="4" hidden="1">{"TAB1",#N/A,TRUE,"GENERAL";"TAB2",#N/A,TRUE,"GENERAL";"TAB3",#N/A,TRUE,"GENERAL";"TAB4",#N/A,TRUE,"GENERAL";"TAB5",#N/A,TRUE,"GENERAL"}</definedName>
    <definedName name="_v9" localSheetId="2" hidden="1">{"TAB1",#N/A,TRUE,"GENERAL";"TAB2",#N/A,TRUE,"GENERAL";"TAB3",#N/A,TRUE,"GENERAL";"TAB4",#N/A,TRUE,"GENERAL";"TAB5",#N/A,TRUE,"GENERAL"}</definedName>
    <definedName name="_v9" localSheetId="3" hidden="1">{"TAB1",#N/A,TRUE,"GENERAL";"TAB2",#N/A,TRUE,"GENERAL";"TAB3",#N/A,TRUE,"GENERAL";"TAB4",#N/A,TRUE,"GENERAL";"TAB5",#N/A,TRUE,"GENERAL"}</definedName>
    <definedName name="_v9" hidden="1">{"TAB1",#N/A,TRUE,"GENERAL";"TAB2",#N/A,TRUE,"GENERAL";"TAB3",#N/A,TRUE,"GENERAL";"TAB4",#N/A,TRUE,"GENERAL";"TAB5",#N/A,TRUE,"GENERAL"}</definedName>
    <definedName name="_vfv4" localSheetId="4" hidden="1">{"via1",#N/A,TRUE,"general";"via2",#N/A,TRUE,"general";"via3",#N/A,TRUE,"general"}</definedName>
    <definedName name="_vfv4" localSheetId="2" hidden="1">{"via1",#N/A,TRUE,"general";"via2",#N/A,TRUE,"general";"via3",#N/A,TRUE,"general"}</definedName>
    <definedName name="_vfv4" localSheetId="3" hidden="1">{"via1",#N/A,TRUE,"general";"via2",#N/A,TRUE,"general";"via3",#N/A,TRUE,"general"}</definedName>
    <definedName name="_vfv4" hidden="1">{"via1",#N/A,TRUE,"general";"via2",#N/A,TRUE,"general";"via3",#N/A,TRUE,"general"}</definedName>
    <definedName name="_x1" localSheetId="4" hidden="1">{"TAB1",#N/A,TRUE,"GENERAL";"TAB2",#N/A,TRUE,"GENERAL";"TAB3",#N/A,TRUE,"GENERAL";"TAB4",#N/A,TRUE,"GENERAL";"TAB5",#N/A,TRUE,"GENERAL"}</definedName>
    <definedName name="_x1" localSheetId="2" hidden="1">{"TAB1",#N/A,TRUE,"GENERAL";"TAB2",#N/A,TRUE,"GENERAL";"TAB3",#N/A,TRUE,"GENERAL";"TAB4",#N/A,TRUE,"GENERAL";"TAB5",#N/A,TRUE,"GENERAL"}</definedName>
    <definedName name="_x1" localSheetId="3" hidden="1">{"TAB1",#N/A,TRUE,"GENERAL";"TAB2",#N/A,TRUE,"GENERAL";"TAB3",#N/A,TRUE,"GENERAL";"TAB4",#N/A,TRUE,"GENERAL";"TAB5",#N/A,TRUE,"GENERAL"}</definedName>
    <definedName name="_x1" hidden="1">{"TAB1",#N/A,TRUE,"GENERAL";"TAB2",#N/A,TRUE,"GENERAL";"TAB3",#N/A,TRUE,"GENERAL";"TAB4",#N/A,TRUE,"GENERAL";"TAB5",#N/A,TRUE,"GENERAL"}</definedName>
    <definedName name="_x2" localSheetId="4" hidden="1">{"via1",#N/A,TRUE,"general";"via2",#N/A,TRUE,"general";"via3",#N/A,TRUE,"general"}</definedName>
    <definedName name="_x2" localSheetId="2" hidden="1">{"via1",#N/A,TRUE,"general";"via2",#N/A,TRUE,"general";"via3",#N/A,TRUE,"general"}</definedName>
    <definedName name="_x2" localSheetId="3" hidden="1">{"via1",#N/A,TRUE,"general";"via2",#N/A,TRUE,"general";"via3",#N/A,TRUE,"general"}</definedName>
    <definedName name="_x2" hidden="1">{"via1",#N/A,TRUE,"general";"via2",#N/A,TRUE,"general";"via3",#N/A,TRUE,"general"}</definedName>
    <definedName name="_x3" localSheetId="4" hidden="1">{"via1",#N/A,TRUE,"general";"via2",#N/A,TRUE,"general";"via3",#N/A,TRUE,"general"}</definedName>
    <definedName name="_x3" localSheetId="2" hidden="1">{"via1",#N/A,TRUE,"general";"via2",#N/A,TRUE,"general";"via3",#N/A,TRUE,"general"}</definedName>
    <definedName name="_x3" localSheetId="3" hidden="1">{"via1",#N/A,TRUE,"general";"via2",#N/A,TRUE,"general";"via3",#N/A,TRUE,"general"}</definedName>
    <definedName name="_x3" hidden="1">{"via1",#N/A,TRUE,"general";"via2",#N/A,TRUE,"general";"via3",#N/A,TRUE,"general"}</definedName>
    <definedName name="_x4" localSheetId="4" hidden="1">{"via1",#N/A,TRUE,"general";"via2",#N/A,TRUE,"general";"via3",#N/A,TRUE,"general"}</definedName>
    <definedName name="_x4" localSheetId="2" hidden="1">{"via1",#N/A,TRUE,"general";"via2",#N/A,TRUE,"general";"via3",#N/A,TRUE,"general"}</definedName>
    <definedName name="_x4" localSheetId="3" hidden="1">{"via1",#N/A,TRUE,"general";"via2",#N/A,TRUE,"general";"via3",#N/A,TRUE,"general"}</definedName>
    <definedName name="_x4" hidden="1">{"via1",#N/A,TRUE,"general";"via2",#N/A,TRUE,"general";"via3",#N/A,TRUE,"general"}</definedName>
    <definedName name="_x5" localSheetId="4" hidden="1">{"TAB1",#N/A,TRUE,"GENERAL";"TAB2",#N/A,TRUE,"GENERAL";"TAB3",#N/A,TRUE,"GENERAL";"TAB4",#N/A,TRUE,"GENERAL";"TAB5",#N/A,TRUE,"GENERAL"}</definedName>
    <definedName name="_x5" localSheetId="2" hidden="1">{"TAB1",#N/A,TRUE,"GENERAL";"TAB2",#N/A,TRUE,"GENERAL";"TAB3",#N/A,TRUE,"GENERAL";"TAB4",#N/A,TRUE,"GENERAL";"TAB5",#N/A,TRUE,"GENERAL"}</definedName>
    <definedName name="_x5" localSheetId="3" hidden="1">{"TAB1",#N/A,TRUE,"GENERAL";"TAB2",#N/A,TRUE,"GENERAL";"TAB3",#N/A,TRUE,"GENERAL";"TAB4",#N/A,TRUE,"GENERAL";"TAB5",#N/A,TRUE,"GENERAL"}</definedName>
    <definedName name="_x5" hidden="1">{"TAB1",#N/A,TRUE,"GENERAL";"TAB2",#N/A,TRUE,"GENERAL";"TAB3",#N/A,TRUE,"GENERAL";"TAB4",#N/A,TRUE,"GENERAL";"TAB5",#N/A,TRUE,"GENERAL"}</definedName>
    <definedName name="_x6" localSheetId="4" hidden="1">{"TAB1",#N/A,TRUE,"GENERAL";"TAB2",#N/A,TRUE,"GENERAL";"TAB3",#N/A,TRUE,"GENERAL";"TAB4",#N/A,TRUE,"GENERAL";"TAB5",#N/A,TRUE,"GENERAL"}</definedName>
    <definedName name="_x6" localSheetId="2" hidden="1">{"TAB1",#N/A,TRUE,"GENERAL";"TAB2",#N/A,TRUE,"GENERAL";"TAB3",#N/A,TRUE,"GENERAL";"TAB4",#N/A,TRUE,"GENERAL";"TAB5",#N/A,TRUE,"GENERAL"}</definedName>
    <definedName name="_x6" localSheetId="3" hidden="1">{"TAB1",#N/A,TRUE,"GENERAL";"TAB2",#N/A,TRUE,"GENERAL";"TAB3",#N/A,TRUE,"GENERAL";"TAB4",#N/A,TRUE,"GENERAL";"TAB5",#N/A,TRUE,"GENERAL"}</definedName>
    <definedName name="_x6" hidden="1">{"TAB1",#N/A,TRUE,"GENERAL";"TAB2",#N/A,TRUE,"GENERAL";"TAB3",#N/A,TRUE,"GENERAL";"TAB4",#N/A,TRUE,"GENERAL";"TAB5",#N/A,TRUE,"GENERAL"}</definedName>
    <definedName name="_x7" localSheetId="4" hidden="1">{"TAB1",#N/A,TRUE,"GENERAL";"TAB2",#N/A,TRUE,"GENERAL";"TAB3",#N/A,TRUE,"GENERAL";"TAB4",#N/A,TRUE,"GENERAL";"TAB5",#N/A,TRUE,"GENERAL"}</definedName>
    <definedName name="_x7" localSheetId="2" hidden="1">{"TAB1",#N/A,TRUE,"GENERAL";"TAB2",#N/A,TRUE,"GENERAL";"TAB3",#N/A,TRUE,"GENERAL";"TAB4",#N/A,TRUE,"GENERAL";"TAB5",#N/A,TRUE,"GENERAL"}</definedName>
    <definedName name="_x7" localSheetId="3" hidden="1">{"TAB1",#N/A,TRUE,"GENERAL";"TAB2",#N/A,TRUE,"GENERAL";"TAB3",#N/A,TRUE,"GENERAL";"TAB4",#N/A,TRUE,"GENERAL";"TAB5",#N/A,TRUE,"GENERAL"}</definedName>
    <definedName name="_x7" hidden="1">{"TAB1",#N/A,TRUE,"GENERAL";"TAB2",#N/A,TRUE,"GENERAL";"TAB3",#N/A,TRUE,"GENERAL";"TAB4",#N/A,TRUE,"GENERAL";"TAB5",#N/A,TRUE,"GENERAL"}</definedName>
    <definedName name="_x8" localSheetId="4" hidden="1">{"via1",#N/A,TRUE,"general";"via2",#N/A,TRUE,"general";"via3",#N/A,TRUE,"general"}</definedName>
    <definedName name="_x8" localSheetId="2" hidden="1">{"via1",#N/A,TRUE,"general";"via2",#N/A,TRUE,"general";"via3",#N/A,TRUE,"general"}</definedName>
    <definedName name="_x8" localSheetId="3" hidden="1">{"via1",#N/A,TRUE,"general";"via2",#N/A,TRUE,"general";"via3",#N/A,TRUE,"general"}</definedName>
    <definedName name="_x8" hidden="1">{"via1",#N/A,TRUE,"general";"via2",#N/A,TRUE,"general";"via3",#N/A,TRUE,"general"}</definedName>
    <definedName name="_x9" localSheetId="4" hidden="1">{"TAB1",#N/A,TRUE,"GENERAL";"TAB2",#N/A,TRUE,"GENERAL";"TAB3",#N/A,TRUE,"GENERAL";"TAB4",#N/A,TRUE,"GENERAL";"TAB5",#N/A,TRUE,"GENERAL"}</definedName>
    <definedName name="_x9" localSheetId="2" hidden="1">{"TAB1",#N/A,TRUE,"GENERAL";"TAB2",#N/A,TRUE,"GENERAL";"TAB3",#N/A,TRUE,"GENERAL";"TAB4",#N/A,TRUE,"GENERAL";"TAB5",#N/A,TRUE,"GENERAL"}</definedName>
    <definedName name="_x9" localSheetId="3" hidden="1">{"TAB1",#N/A,TRUE,"GENERAL";"TAB2",#N/A,TRUE,"GENERAL";"TAB3",#N/A,TRUE,"GENERAL";"TAB4",#N/A,TRUE,"GENERAL";"TAB5",#N/A,TRUE,"GENERAL"}</definedName>
    <definedName name="_x9" hidden="1">{"TAB1",#N/A,TRUE,"GENERAL";"TAB2",#N/A,TRUE,"GENERAL";"TAB3",#N/A,TRUE,"GENERAL";"TAB4",#N/A,TRUE,"GENERAL";"TAB5",#N/A,TRUE,"GENERAL"}</definedName>
    <definedName name="_y2" localSheetId="4" hidden="1">{"TAB1",#N/A,TRUE,"GENERAL";"TAB2",#N/A,TRUE,"GENERAL";"TAB3",#N/A,TRUE,"GENERAL";"TAB4",#N/A,TRUE,"GENERAL";"TAB5",#N/A,TRUE,"GENERAL"}</definedName>
    <definedName name="_y2" localSheetId="2" hidden="1">{"TAB1",#N/A,TRUE,"GENERAL";"TAB2",#N/A,TRUE,"GENERAL";"TAB3",#N/A,TRUE,"GENERAL";"TAB4",#N/A,TRUE,"GENERAL";"TAB5",#N/A,TRUE,"GENERAL"}</definedName>
    <definedName name="_y2" localSheetId="3" hidden="1">{"TAB1",#N/A,TRUE,"GENERAL";"TAB2",#N/A,TRUE,"GENERAL";"TAB3",#N/A,TRUE,"GENERAL";"TAB4",#N/A,TRUE,"GENERAL";"TAB5",#N/A,TRUE,"GENERAL"}</definedName>
    <definedName name="_y2" hidden="1">{"TAB1",#N/A,TRUE,"GENERAL";"TAB2",#N/A,TRUE,"GENERAL";"TAB3",#N/A,TRUE,"GENERAL";"TAB4",#N/A,TRUE,"GENERAL";"TAB5",#N/A,TRUE,"GENERAL"}</definedName>
    <definedName name="_y3" localSheetId="4" hidden="1">{"via1",#N/A,TRUE,"general";"via2",#N/A,TRUE,"general";"via3",#N/A,TRUE,"general"}</definedName>
    <definedName name="_y3" localSheetId="2" hidden="1">{"via1",#N/A,TRUE,"general";"via2",#N/A,TRUE,"general";"via3",#N/A,TRUE,"general"}</definedName>
    <definedName name="_y3" localSheetId="3" hidden="1">{"via1",#N/A,TRUE,"general";"via2",#N/A,TRUE,"general";"via3",#N/A,TRUE,"general"}</definedName>
    <definedName name="_y3" hidden="1">{"via1",#N/A,TRUE,"general";"via2",#N/A,TRUE,"general";"via3",#N/A,TRUE,"general"}</definedName>
    <definedName name="_y4" localSheetId="4" hidden="1">{"via1",#N/A,TRUE,"general";"via2",#N/A,TRUE,"general";"via3",#N/A,TRUE,"general"}</definedName>
    <definedName name="_y4" localSheetId="2" hidden="1">{"via1",#N/A,TRUE,"general";"via2",#N/A,TRUE,"general";"via3",#N/A,TRUE,"general"}</definedName>
    <definedName name="_y4" localSheetId="3" hidden="1">{"via1",#N/A,TRUE,"general";"via2",#N/A,TRUE,"general";"via3",#N/A,TRUE,"general"}</definedName>
    <definedName name="_y4" hidden="1">{"via1",#N/A,TRUE,"general";"via2",#N/A,TRUE,"general";"via3",#N/A,TRUE,"general"}</definedName>
    <definedName name="_y5" localSheetId="4" hidden="1">{"TAB1",#N/A,TRUE,"GENERAL";"TAB2",#N/A,TRUE,"GENERAL";"TAB3",#N/A,TRUE,"GENERAL";"TAB4",#N/A,TRUE,"GENERAL";"TAB5",#N/A,TRUE,"GENERAL"}</definedName>
    <definedName name="_y5" localSheetId="2" hidden="1">{"TAB1",#N/A,TRUE,"GENERAL";"TAB2",#N/A,TRUE,"GENERAL";"TAB3",#N/A,TRUE,"GENERAL";"TAB4",#N/A,TRUE,"GENERAL";"TAB5",#N/A,TRUE,"GENERAL"}</definedName>
    <definedName name="_y5" localSheetId="3" hidden="1">{"TAB1",#N/A,TRUE,"GENERAL";"TAB2",#N/A,TRUE,"GENERAL";"TAB3",#N/A,TRUE,"GENERAL";"TAB4",#N/A,TRUE,"GENERAL";"TAB5",#N/A,TRUE,"GENERAL"}</definedName>
    <definedName name="_y5" hidden="1">{"TAB1",#N/A,TRUE,"GENERAL";"TAB2",#N/A,TRUE,"GENERAL";"TAB3",#N/A,TRUE,"GENERAL";"TAB4",#N/A,TRUE,"GENERAL";"TAB5",#N/A,TRUE,"GENERAL"}</definedName>
    <definedName name="_y6" localSheetId="4" hidden="1">{"via1",#N/A,TRUE,"general";"via2",#N/A,TRUE,"general";"via3",#N/A,TRUE,"general"}</definedName>
    <definedName name="_y6" localSheetId="2" hidden="1">{"via1",#N/A,TRUE,"general";"via2",#N/A,TRUE,"general";"via3",#N/A,TRUE,"general"}</definedName>
    <definedName name="_y6" localSheetId="3" hidden="1">{"via1",#N/A,TRUE,"general";"via2",#N/A,TRUE,"general";"via3",#N/A,TRUE,"general"}</definedName>
    <definedName name="_y6" hidden="1">{"via1",#N/A,TRUE,"general";"via2",#N/A,TRUE,"general";"via3",#N/A,TRUE,"general"}</definedName>
    <definedName name="_y7" localSheetId="4" hidden="1">{"via1",#N/A,TRUE,"general";"via2",#N/A,TRUE,"general";"via3",#N/A,TRUE,"general"}</definedName>
    <definedName name="_y7" localSheetId="2" hidden="1">{"via1",#N/A,TRUE,"general";"via2",#N/A,TRUE,"general";"via3",#N/A,TRUE,"general"}</definedName>
    <definedName name="_y7" localSheetId="3" hidden="1">{"via1",#N/A,TRUE,"general";"via2",#N/A,TRUE,"general";"via3",#N/A,TRUE,"general"}</definedName>
    <definedName name="_y7" hidden="1">{"via1",#N/A,TRUE,"general";"via2",#N/A,TRUE,"general";"via3",#N/A,TRUE,"general"}</definedName>
    <definedName name="_y8" localSheetId="4" hidden="1">{"via1",#N/A,TRUE,"general";"via2",#N/A,TRUE,"general";"via3",#N/A,TRUE,"general"}</definedName>
    <definedName name="_y8" localSheetId="2" hidden="1">{"via1",#N/A,TRUE,"general";"via2",#N/A,TRUE,"general";"via3",#N/A,TRUE,"general"}</definedName>
    <definedName name="_y8" localSheetId="3" hidden="1">{"via1",#N/A,TRUE,"general";"via2",#N/A,TRUE,"general";"via3",#N/A,TRUE,"general"}</definedName>
    <definedName name="_y8" hidden="1">{"via1",#N/A,TRUE,"general";"via2",#N/A,TRUE,"general";"via3",#N/A,TRUE,"general"}</definedName>
    <definedName name="_y9" localSheetId="4" hidden="1">{"TAB1",#N/A,TRUE,"GENERAL";"TAB2",#N/A,TRUE,"GENERAL";"TAB3",#N/A,TRUE,"GENERAL";"TAB4",#N/A,TRUE,"GENERAL";"TAB5",#N/A,TRUE,"GENERAL"}</definedName>
    <definedName name="_y9" localSheetId="2" hidden="1">{"TAB1",#N/A,TRUE,"GENERAL";"TAB2",#N/A,TRUE,"GENERAL";"TAB3",#N/A,TRUE,"GENERAL";"TAB4",#N/A,TRUE,"GENERAL";"TAB5",#N/A,TRUE,"GENERAL"}</definedName>
    <definedName name="_y9" localSheetId="3" hidden="1">{"TAB1",#N/A,TRUE,"GENERAL";"TAB2",#N/A,TRUE,"GENERAL";"TAB3",#N/A,TRUE,"GENERAL";"TAB4",#N/A,TRUE,"GENERAL";"TAB5",#N/A,TRUE,"GENERAL"}</definedName>
    <definedName name="_y9" hidden="1">{"TAB1",#N/A,TRUE,"GENERAL";"TAB2",#N/A,TRUE,"GENERAL";"TAB3",#N/A,TRUE,"GENERAL";"TAB4",#N/A,TRUE,"GENERAL";"TAB5",#N/A,TRUE,"GENERAL"}</definedName>
    <definedName name="_z1" localSheetId="4" hidden="1">{"TAB1",#N/A,TRUE,"GENERAL";"TAB2",#N/A,TRUE,"GENERAL";"TAB3",#N/A,TRUE,"GENERAL";"TAB4",#N/A,TRUE,"GENERAL";"TAB5",#N/A,TRUE,"GENERAL"}</definedName>
    <definedName name="_z1" localSheetId="2" hidden="1">{"TAB1",#N/A,TRUE,"GENERAL";"TAB2",#N/A,TRUE,"GENERAL";"TAB3",#N/A,TRUE,"GENERAL";"TAB4",#N/A,TRUE,"GENERAL";"TAB5",#N/A,TRUE,"GENERAL"}</definedName>
    <definedName name="_z1" localSheetId="3" hidden="1">{"TAB1",#N/A,TRUE,"GENERAL";"TAB2",#N/A,TRUE,"GENERAL";"TAB3",#N/A,TRUE,"GENERAL";"TAB4",#N/A,TRUE,"GENERAL";"TAB5",#N/A,TRUE,"GENERAL"}</definedName>
    <definedName name="_z1" hidden="1">{"TAB1",#N/A,TRUE,"GENERAL";"TAB2",#N/A,TRUE,"GENERAL";"TAB3",#N/A,TRUE,"GENERAL";"TAB4",#N/A,TRUE,"GENERAL";"TAB5",#N/A,TRUE,"GENERAL"}</definedName>
    <definedName name="_z2" localSheetId="4" hidden="1">{"via1",#N/A,TRUE,"general";"via2",#N/A,TRUE,"general";"via3",#N/A,TRUE,"general"}</definedName>
    <definedName name="_z2" localSheetId="2" hidden="1">{"via1",#N/A,TRUE,"general";"via2",#N/A,TRUE,"general";"via3",#N/A,TRUE,"general"}</definedName>
    <definedName name="_z2" localSheetId="3" hidden="1">{"via1",#N/A,TRUE,"general";"via2",#N/A,TRUE,"general";"via3",#N/A,TRUE,"general"}</definedName>
    <definedName name="_z2" hidden="1">{"via1",#N/A,TRUE,"general";"via2",#N/A,TRUE,"general";"via3",#N/A,TRUE,"general"}</definedName>
    <definedName name="_z3" localSheetId="4" hidden="1">{"via1",#N/A,TRUE,"general";"via2",#N/A,TRUE,"general";"via3",#N/A,TRUE,"general"}</definedName>
    <definedName name="_z3" localSheetId="2" hidden="1">{"via1",#N/A,TRUE,"general";"via2",#N/A,TRUE,"general";"via3",#N/A,TRUE,"general"}</definedName>
    <definedName name="_z3" localSheetId="3" hidden="1">{"via1",#N/A,TRUE,"general";"via2",#N/A,TRUE,"general";"via3",#N/A,TRUE,"general"}</definedName>
    <definedName name="_z3" hidden="1">{"via1",#N/A,TRUE,"general";"via2",#N/A,TRUE,"general";"via3",#N/A,TRUE,"general"}</definedName>
    <definedName name="_z4" localSheetId="4" hidden="1">{"TAB1",#N/A,TRUE,"GENERAL";"TAB2",#N/A,TRUE,"GENERAL";"TAB3",#N/A,TRUE,"GENERAL";"TAB4",#N/A,TRUE,"GENERAL";"TAB5",#N/A,TRUE,"GENERAL"}</definedName>
    <definedName name="_z4" localSheetId="2" hidden="1">{"TAB1",#N/A,TRUE,"GENERAL";"TAB2",#N/A,TRUE,"GENERAL";"TAB3",#N/A,TRUE,"GENERAL";"TAB4",#N/A,TRUE,"GENERAL";"TAB5",#N/A,TRUE,"GENERAL"}</definedName>
    <definedName name="_z4" localSheetId="3" hidden="1">{"TAB1",#N/A,TRUE,"GENERAL";"TAB2",#N/A,TRUE,"GENERAL";"TAB3",#N/A,TRUE,"GENERAL";"TAB4",#N/A,TRUE,"GENERAL";"TAB5",#N/A,TRUE,"GENERAL"}</definedName>
    <definedName name="_z4" hidden="1">{"TAB1",#N/A,TRUE,"GENERAL";"TAB2",#N/A,TRUE,"GENERAL";"TAB3",#N/A,TRUE,"GENERAL";"TAB4",#N/A,TRUE,"GENERAL";"TAB5",#N/A,TRUE,"GENERAL"}</definedName>
    <definedName name="_z5" localSheetId="4" hidden="1">{"via1",#N/A,TRUE,"general";"via2",#N/A,TRUE,"general";"via3",#N/A,TRUE,"general"}</definedName>
    <definedName name="_z5" localSheetId="2" hidden="1">{"via1",#N/A,TRUE,"general";"via2",#N/A,TRUE,"general";"via3",#N/A,TRUE,"general"}</definedName>
    <definedName name="_z5" localSheetId="3" hidden="1">{"via1",#N/A,TRUE,"general";"via2",#N/A,TRUE,"general";"via3",#N/A,TRUE,"general"}</definedName>
    <definedName name="_z5" hidden="1">{"via1",#N/A,TRUE,"general";"via2",#N/A,TRUE,"general";"via3",#N/A,TRUE,"general"}</definedName>
    <definedName name="_z6" localSheetId="4" hidden="1">{"TAB1",#N/A,TRUE,"GENERAL";"TAB2",#N/A,TRUE,"GENERAL";"TAB3",#N/A,TRUE,"GENERAL";"TAB4",#N/A,TRUE,"GENERAL";"TAB5",#N/A,TRUE,"GENERAL"}</definedName>
    <definedName name="_z6" localSheetId="2" hidden="1">{"TAB1",#N/A,TRUE,"GENERAL";"TAB2",#N/A,TRUE,"GENERAL";"TAB3",#N/A,TRUE,"GENERAL";"TAB4",#N/A,TRUE,"GENERAL";"TAB5",#N/A,TRUE,"GENERAL"}</definedName>
    <definedName name="_z6" localSheetId="3" hidden="1">{"TAB1",#N/A,TRUE,"GENERAL";"TAB2",#N/A,TRUE,"GENERAL";"TAB3",#N/A,TRUE,"GENERAL";"TAB4",#N/A,TRUE,"GENERAL";"TAB5",#N/A,TRUE,"GENERAL"}</definedName>
    <definedName name="_z6" hidden="1">{"TAB1",#N/A,TRUE,"GENERAL";"TAB2",#N/A,TRUE,"GENERAL";"TAB3",#N/A,TRUE,"GENERAL";"TAB4",#N/A,TRUE,"GENERAL";"TAB5",#N/A,TRUE,"GENERAL"}</definedName>
    <definedName name="a2a" localSheetId="4" hidden="1">{"TAB1",#N/A,TRUE,"GENERAL";"TAB2",#N/A,TRUE,"GENERAL";"TAB3",#N/A,TRUE,"GENERAL";"TAB4",#N/A,TRUE,"GENERAL";"TAB5",#N/A,TRUE,"GENERAL"}</definedName>
    <definedName name="a2a" localSheetId="2" hidden="1">{"TAB1",#N/A,TRUE,"GENERAL";"TAB2",#N/A,TRUE,"GENERAL";"TAB3",#N/A,TRUE,"GENERAL";"TAB4",#N/A,TRUE,"GENERAL";"TAB5",#N/A,TRUE,"GENERAL"}</definedName>
    <definedName name="a2a" localSheetId="3" hidden="1">{"TAB1",#N/A,TRUE,"GENERAL";"TAB2",#N/A,TRUE,"GENERAL";"TAB3",#N/A,TRUE,"GENERAL";"TAB4",#N/A,TRUE,"GENERAL";"TAB5",#N/A,TRUE,"GENERAL"}</definedName>
    <definedName name="a2a" hidden="1">{"TAB1",#N/A,TRUE,"GENERAL";"TAB2",#N/A,TRUE,"GENERAL";"TAB3",#N/A,TRUE,"GENERAL";"TAB4",#N/A,TRUE,"GENERAL";"TAB5",#N/A,TRUE,"GENERAL"}</definedName>
    <definedName name="aaaaas" localSheetId="4" hidden="1">{"TAB1",#N/A,TRUE,"GENERAL";"TAB2",#N/A,TRUE,"GENERAL";"TAB3",#N/A,TRUE,"GENERAL";"TAB4",#N/A,TRUE,"GENERAL";"TAB5",#N/A,TRUE,"GENERAL"}</definedName>
    <definedName name="aaaaas" localSheetId="2" hidden="1">{"TAB1",#N/A,TRUE,"GENERAL";"TAB2",#N/A,TRUE,"GENERAL";"TAB3",#N/A,TRUE,"GENERAL";"TAB4",#N/A,TRUE,"GENERAL";"TAB5",#N/A,TRUE,"GENERAL"}</definedName>
    <definedName name="aaaaas" localSheetId="3" hidden="1">{"TAB1",#N/A,TRUE,"GENERAL";"TAB2",#N/A,TRUE,"GENERAL";"TAB3",#N/A,TRUE,"GENERAL";"TAB4",#N/A,TRUE,"GENERAL";"TAB5",#N/A,TRUE,"GENERAL"}</definedName>
    <definedName name="aaaaas" hidden="1">{"TAB1",#N/A,TRUE,"GENERAL";"TAB2",#N/A,TRUE,"GENERAL";"TAB3",#N/A,TRUE,"GENERAL";"TAB4",#N/A,TRUE,"GENERAL";"TAB5",#N/A,TRUE,"GENERAL"}</definedName>
    <definedName name="aas" localSheetId="4" hidden="1">{"TAB1",#N/A,TRUE,"GENERAL";"TAB2",#N/A,TRUE,"GENERAL";"TAB3",#N/A,TRUE,"GENERAL";"TAB4",#N/A,TRUE,"GENERAL";"TAB5",#N/A,TRUE,"GENERAL"}</definedName>
    <definedName name="aas" localSheetId="2" hidden="1">{"TAB1",#N/A,TRUE,"GENERAL";"TAB2",#N/A,TRUE,"GENERAL";"TAB3",#N/A,TRUE,"GENERAL";"TAB4",#N/A,TRUE,"GENERAL";"TAB5",#N/A,TRUE,"GENERAL"}</definedName>
    <definedName name="aas" localSheetId="3" hidden="1">{"TAB1",#N/A,TRUE,"GENERAL";"TAB2",#N/A,TRUE,"GENERAL";"TAB3",#N/A,TRUE,"GENERAL";"TAB4",#N/A,TRUE,"GENERAL";"TAB5",#N/A,TRUE,"GENERAL"}</definedName>
    <definedName name="aas" hidden="1">{"TAB1",#N/A,TRUE,"GENERAL";"TAB2",#N/A,TRUE,"GENERAL";"TAB3",#N/A,TRUE,"GENERAL";"TAB4",#N/A,TRUE,"GENERAL";"TAB5",#N/A,TRUE,"GENERAL"}</definedName>
    <definedName name="AccessDatabase" localSheetId="4" hidden="1">"A:\SAIN.mdb"</definedName>
    <definedName name="AccessDatabase" localSheetId="2" hidden="1">"A:\SAIN.mdb"</definedName>
    <definedName name="AccessDatabase" localSheetId="3" hidden="1">"A:\SAIN.mdb"</definedName>
    <definedName name="AccessDatabase" hidden="1">"C:\C-314\VOLUMENES\volfin4.mdb"</definedName>
    <definedName name="ACTAAJUSTE3" localSheetId="4" hidden="1">{"via1",#N/A,TRUE,"general";"via2",#N/A,TRUE,"general";"via3",#N/A,TRUE,"general"}</definedName>
    <definedName name="ACTAAJUSTE3" localSheetId="2" hidden="1">{"via1",#N/A,TRUE,"general";"via2",#N/A,TRUE,"general";"via3",#N/A,TRUE,"general"}</definedName>
    <definedName name="ACTAAJUSTE3" localSheetId="3" hidden="1">{"via1",#N/A,TRUE,"general";"via2",#N/A,TRUE,"general";"via3",#N/A,TRUE,"general"}</definedName>
    <definedName name="ACTAAJUSTE3" hidden="1">{"via1",#N/A,TRUE,"general";"via2",#N/A,TRUE,"general";"via3",#N/A,TRUE,"general"}</definedName>
    <definedName name="ADFGSDB" localSheetId="4" hidden="1">{"via1",#N/A,TRUE,"general";"via2",#N/A,TRUE,"general";"via3",#N/A,TRUE,"general"}</definedName>
    <definedName name="ADFGSDB" localSheetId="2" hidden="1">{"via1",#N/A,TRUE,"general";"via2",#N/A,TRUE,"general";"via3",#N/A,TRUE,"general"}</definedName>
    <definedName name="ADFGSDB" localSheetId="3" hidden="1">{"via1",#N/A,TRUE,"general";"via2",#N/A,TRUE,"general";"via3",#N/A,TRUE,"general"}</definedName>
    <definedName name="ADFGSDB" hidden="1">{"via1",#N/A,TRUE,"general";"via2",#N/A,TRUE,"general";"via3",#N/A,TRUE,"general"}</definedName>
    <definedName name="ADSAD" localSheetId="4" hidden="1">{"TAB1",#N/A,TRUE,"GENERAL";"TAB2",#N/A,TRUE,"GENERAL";"TAB3",#N/A,TRUE,"GENERAL";"TAB4",#N/A,TRUE,"GENERAL";"TAB5",#N/A,TRUE,"GENERAL"}</definedName>
    <definedName name="ADSAD" localSheetId="2" hidden="1">{"TAB1",#N/A,TRUE,"GENERAL";"TAB2",#N/A,TRUE,"GENERAL";"TAB3",#N/A,TRUE,"GENERAL";"TAB4",#N/A,TRUE,"GENERAL";"TAB5",#N/A,TRUE,"GENERAL"}</definedName>
    <definedName name="ADSAD" localSheetId="3" hidden="1">{"TAB1",#N/A,TRUE,"GENERAL";"TAB2",#N/A,TRUE,"GENERAL";"TAB3",#N/A,TRUE,"GENERAL";"TAB4",#N/A,TRUE,"GENERAL";"TAB5",#N/A,TRUE,"GENERAL"}</definedName>
    <definedName name="ADSAD" hidden="1">{"TAB1",#N/A,TRUE,"GENERAL";"TAB2",#N/A,TRUE,"GENERAL";"TAB3",#N/A,TRUE,"GENERAL";"TAB4",#N/A,TRUE,"GENERAL";"TAB5",#N/A,TRUE,"GENERAL"}</definedName>
    <definedName name="aefa" localSheetId="4" hidden="1">{"via1",#N/A,TRUE,"general";"via2",#N/A,TRUE,"general";"via3",#N/A,TRUE,"general"}</definedName>
    <definedName name="aefa" localSheetId="2" hidden="1">{"via1",#N/A,TRUE,"general";"via2",#N/A,TRUE,"general";"via3",#N/A,TRUE,"general"}</definedName>
    <definedName name="aefa" localSheetId="3" hidden="1">{"via1",#N/A,TRUE,"general";"via2",#N/A,TRUE,"general";"via3",#N/A,TRUE,"general"}</definedName>
    <definedName name="aefa" hidden="1">{"via1",#N/A,TRUE,"general";"via2",#N/A,TRUE,"general";"via3",#N/A,TRUE,"general"}</definedName>
    <definedName name="afdsw" localSheetId="4" hidden="1">{"TAB1",#N/A,TRUE,"GENERAL";"TAB2",#N/A,TRUE,"GENERAL";"TAB3",#N/A,TRUE,"GENERAL";"TAB4",#N/A,TRUE,"GENERAL";"TAB5",#N/A,TRUE,"GENERAL"}</definedName>
    <definedName name="afdsw" localSheetId="2" hidden="1">{"TAB1",#N/A,TRUE,"GENERAL";"TAB2",#N/A,TRUE,"GENERAL";"TAB3",#N/A,TRUE,"GENERAL";"TAB4",#N/A,TRUE,"GENERAL";"TAB5",#N/A,TRUE,"GENERAL"}</definedName>
    <definedName name="afdsw" localSheetId="3" hidden="1">{"TAB1",#N/A,TRUE,"GENERAL";"TAB2",#N/A,TRUE,"GENERAL";"TAB3",#N/A,TRUE,"GENERAL";"TAB4",#N/A,TRUE,"GENERAL";"TAB5",#N/A,TRUE,"GENERAL"}</definedName>
    <definedName name="afdsw" hidden="1">{"TAB1",#N/A,TRUE,"GENERAL";"TAB2",#N/A,TRUE,"GENERAL";"TAB3",#N/A,TRUE,"GENERAL";"TAB4",#N/A,TRUE,"GENERAL";"TAB5",#N/A,TRUE,"GENERAL"}</definedName>
    <definedName name="agdsgg" localSheetId="4" hidden="1">{"via1",#N/A,TRUE,"general";"via2",#N/A,TRUE,"general";"via3",#N/A,TRUE,"general"}</definedName>
    <definedName name="agdsgg" localSheetId="2" hidden="1">{"via1",#N/A,TRUE,"general";"via2",#N/A,TRUE,"general";"via3",#N/A,TRUE,"general"}</definedName>
    <definedName name="agdsgg" localSheetId="3" hidden="1">{"via1",#N/A,TRUE,"general";"via2",#N/A,TRUE,"general";"via3",#N/A,TRUE,"general"}</definedName>
    <definedName name="agdsgg" hidden="1">{"via1",#N/A,TRUE,"general";"via2",#N/A,TRUE,"general";"via3",#N/A,TRUE,"general"}</definedName>
    <definedName name="anscount" hidden="1">1</definedName>
    <definedName name="aqaq" localSheetId="4" hidden="1">{"TAB1",#N/A,TRUE,"GENERAL";"TAB2",#N/A,TRUE,"GENERAL";"TAB3",#N/A,TRUE,"GENERAL";"TAB4",#N/A,TRUE,"GENERAL";"TAB5",#N/A,TRUE,"GENERAL"}</definedName>
    <definedName name="aqaq" localSheetId="2" hidden="1">{"TAB1",#N/A,TRUE,"GENERAL";"TAB2",#N/A,TRUE,"GENERAL";"TAB3",#N/A,TRUE,"GENERAL";"TAB4",#N/A,TRUE,"GENERAL";"TAB5",#N/A,TRUE,"GENERAL"}</definedName>
    <definedName name="aqaq" localSheetId="3" hidden="1">{"TAB1",#N/A,TRUE,"GENERAL";"TAB2",#N/A,TRUE,"GENERAL";"TAB3",#N/A,TRUE,"GENERAL";"TAB4",#N/A,TRUE,"GENERAL";"TAB5",#N/A,TRUE,"GENERAL"}</definedName>
    <definedName name="aqaq" hidden="1">{"TAB1",#N/A,TRUE,"GENERAL";"TAB2",#N/A,TRUE,"GENERAL";"TAB3",#N/A,TRUE,"GENERAL";"TAB4",#N/A,TRUE,"GENERAL";"TAB5",#N/A,TRUE,"GENERAL"}</definedName>
    <definedName name="_xlnm.Print_Area" localSheetId="0">'Balance adicion 1 UT parques'!$A$1:$K$592</definedName>
    <definedName name="_xlnm.Print_Area" localSheetId="4">'sop insumo ANGELOPOLIS'!$A$1:$F$230</definedName>
    <definedName name="_xlnm.Print_Area" localSheetId="2">'sop insumo TARSO'!$A$1:$F$2438</definedName>
    <definedName name="_xlnm.Print_Area" localSheetId="3">'sop insumo VALPARAISO'!$A$1:$F$184</definedName>
    <definedName name="asd">{"via1",#N/A,TRUE,"general";"via2",#N/A,TRUE,"general";"via3",#N/A,TRUE,"general"}</definedName>
    <definedName name="ASDA" localSheetId="4" hidden="1">{"via1",#N/A,TRUE,"general";"via2",#N/A,TRUE,"general";"via3",#N/A,TRUE,"general"}</definedName>
    <definedName name="ASDA" localSheetId="2" hidden="1">{"via1",#N/A,TRUE,"general";"via2",#N/A,TRUE,"general";"via3",#N/A,TRUE,"general"}</definedName>
    <definedName name="ASDA" localSheetId="3" hidden="1">{"via1",#N/A,TRUE,"general";"via2",#N/A,TRUE,"general";"via3",#N/A,TRUE,"general"}</definedName>
    <definedName name="ASDA" hidden="1">{"via1",#N/A,TRUE,"general";"via2",#N/A,TRUE,"general";"via3",#N/A,TRUE,"general"}</definedName>
    <definedName name="asdasd" localSheetId="4" hidden="1">{"TAB1",#N/A,TRUE,"GENERAL";"TAB2",#N/A,TRUE,"GENERAL";"TAB3",#N/A,TRUE,"GENERAL";"TAB4",#N/A,TRUE,"GENERAL";"TAB5",#N/A,TRUE,"GENERAL"}</definedName>
    <definedName name="asdasd" localSheetId="2" hidden="1">{"TAB1",#N/A,TRUE,"GENERAL";"TAB2",#N/A,TRUE,"GENERAL";"TAB3",#N/A,TRUE,"GENERAL";"TAB4",#N/A,TRUE,"GENERAL";"TAB5",#N/A,TRUE,"GENERAL"}</definedName>
    <definedName name="asdasd" localSheetId="3" hidden="1">{"TAB1",#N/A,TRUE,"GENERAL";"TAB2",#N/A,TRUE,"GENERAL";"TAB3",#N/A,TRUE,"GENERAL";"TAB4",#N/A,TRUE,"GENERAL";"TAB5",#N/A,TRUE,"GENERAL"}</definedName>
    <definedName name="asdasd" hidden="1">{"TAB1",#N/A,TRUE,"GENERAL";"TAB2",#N/A,TRUE,"GENERAL";"TAB3",#N/A,TRUE,"GENERAL";"TAB4",#N/A,TRUE,"GENERAL";"TAB5",#N/A,TRUE,"GENERAL"}</definedName>
    <definedName name="asdf" localSheetId="4" hidden="1">{"via1",#N/A,TRUE,"general";"via2",#N/A,TRUE,"general";"via3",#N/A,TRUE,"general"}</definedName>
    <definedName name="asdf" localSheetId="2" hidden="1">{"via1",#N/A,TRUE,"general";"via2",#N/A,TRUE,"general";"via3",#N/A,TRUE,"general"}</definedName>
    <definedName name="asdf" localSheetId="3" hidden="1">{"via1",#N/A,TRUE,"general";"via2",#N/A,TRUE,"general";"via3",#N/A,TRUE,"general"}</definedName>
    <definedName name="asdf" hidden="1">{"via1",#N/A,TRUE,"general";"via2",#N/A,TRUE,"general";"via3",#N/A,TRUE,"general"}</definedName>
    <definedName name="asdfa" localSheetId="4" hidden="1">{"via1",#N/A,TRUE,"general";"via2",#N/A,TRUE,"general";"via3",#N/A,TRUE,"general"}</definedName>
    <definedName name="asdfa" localSheetId="2" hidden="1">{"via1",#N/A,TRUE,"general";"via2",#N/A,TRUE,"general";"via3",#N/A,TRUE,"general"}</definedName>
    <definedName name="asdfa" localSheetId="3" hidden="1">{"via1",#N/A,TRUE,"general";"via2",#N/A,TRUE,"general";"via3",#N/A,TRUE,"general"}</definedName>
    <definedName name="asdfa" hidden="1">{"via1",#N/A,TRUE,"general";"via2",#N/A,TRUE,"general";"via3",#N/A,TRUE,"general"}</definedName>
    <definedName name="asfasd" localSheetId="4" hidden="1">{"via1",#N/A,TRUE,"general";"via2",#N/A,TRUE,"general";"via3",#N/A,TRUE,"general"}</definedName>
    <definedName name="asfasd" localSheetId="2" hidden="1">{"via1",#N/A,TRUE,"general";"via2",#N/A,TRUE,"general";"via3",#N/A,TRUE,"general"}</definedName>
    <definedName name="asfasd" localSheetId="3" hidden="1">{"via1",#N/A,TRUE,"general";"via2",#N/A,TRUE,"general";"via3",#N/A,TRUE,"general"}</definedName>
    <definedName name="asfasd" hidden="1">{"via1",#N/A,TRUE,"general";"via2",#N/A,TRUE,"general";"via3",#N/A,TRUE,"general"}</definedName>
    <definedName name="asfasdl" localSheetId="4" hidden="1">{"via1",#N/A,TRUE,"general";"via2",#N/A,TRUE,"general";"via3",#N/A,TRUE,"general"}</definedName>
    <definedName name="asfasdl" localSheetId="2" hidden="1">{"via1",#N/A,TRUE,"general";"via2",#N/A,TRUE,"general";"via3",#N/A,TRUE,"general"}</definedName>
    <definedName name="asfasdl" localSheetId="3" hidden="1">{"via1",#N/A,TRUE,"general";"via2",#N/A,TRUE,"general";"via3",#N/A,TRUE,"general"}</definedName>
    <definedName name="asfasdl" hidden="1">{"via1",#N/A,TRUE,"general";"via2",#N/A,TRUE,"general";"via3",#N/A,TRUE,"general"}</definedName>
    <definedName name="asff" localSheetId="4" hidden="1">{"TAB1",#N/A,TRUE,"GENERAL";"TAB2",#N/A,TRUE,"GENERAL";"TAB3",#N/A,TRUE,"GENERAL";"TAB4",#N/A,TRUE,"GENERAL";"TAB5",#N/A,TRUE,"GENERAL"}</definedName>
    <definedName name="asff" localSheetId="2" hidden="1">{"TAB1",#N/A,TRUE,"GENERAL";"TAB2",#N/A,TRUE,"GENERAL";"TAB3",#N/A,TRUE,"GENERAL";"TAB4",#N/A,TRUE,"GENERAL";"TAB5",#N/A,TRUE,"GENERAL"}</definedName>
    <definedName name="asff" localSheetId="3" hidden="1">{"TAB1",#N/A,TRUE,"GENERAL";"TAB2",#N/A,TRUE,"GENERAL";"TAB3",#N/A,TRUE,"GENERAL";"TAB4",#N/A,TRUE,"GENERAL";"TAB5",#N/A,TRUE,"GENERAL"}</definedName>
    <definedName name="asff" hidden="1">{"TAB1",#N/A,TRUE,"GENERAL";"TAB2",#N/A,TRUE,"GENERAL";"TAB3",#N/A,TRUE,"GENERAL";"TAB4",#N/A,TRUE,"GENERAL";"TAB5",#N/A,TRUE,"GENERAL"}</definedName>
    <definedName name="asfghjoi" localSheetId="4" hidden="1">{"via1",#N/A,TRUE,"general";"via2",#N/A,TRUE,"general";"via3",#N/A,TRUE,"general"}</definedName>
    <definedName name="asfghjoi" localSheetId="2" hidden="1">{"via1",#N/A,TRUE,"general";"via2",#N/A,TRUE,"general";"via3",#N/A,TRUE,"general"}</definedName>
    <definedName name="asfghjoi" localSheetId="3" hidden="1">{"via1",#N/A,TRUE,"general";"via2",#N/A,TRUE,"general";"via3",#N/A,TRUE,"general"}</definedName>
    <definedName name="asfghjoi" hidden="1">{"via1",#N/A,TRUE,"general";"via2",#N/A,TRUE,"general";"via3",#N/A,TRUE,"general"}</definedName>
    <definedName name="asojkdr" localSheetId="4" hidden="1">{"TAB1",#N/A,TRUE,"GENERAL";"TAB2",#N/A,TRUE,"GENERAL";"TAB3",#N/A,TRUE,"GENERAL";"TAB4",#N/A,TRUE,"GENERAL";"TAB5",#N/A,TRUE,"GENERAL"}</definedName>
    <definedName name="asojkdr" localSheetId="2" hidden="1">{"TAB1",#N/A,TRUE,"GENERAL";"TAB2",#N/A,TRUE,"GENERAL";"TAB3",#N/A,TRUE,"GENERAL";"TAB4",#N/A,TRUE,"GENERAL";"TAB5",#N/A,TRUE,"GENERAL"}</definedName>
    <definedName name="asojkdr" localSheetId="3" hidden="1">{"TAB1",#N/A,TRUE,"GENERAL";"TAB2",#N/A,TRUE,"GENERAL";"TAB3",#N/A,TRUE,"GENERAL";"TAB4",#N/A,TRUE,"GENERAL";"TAB5",#N/A,TRUE,"GENERAL"}</definedName>
    <definedName name="asojkdr" hidden="1">{"TAB1",#N/A,TRUE,"GENERAL";"TAB2",#N/A,TRUE,"GENERAL";"TAB3",#N/A,TRUE,"GENERAL";"TAB4",#N/A,TRUE,"GENERAL";"TAB5",#N/A,TRUE,"GENERAL"}</definedName>
    <definedName name="azaz" localSheetId="4" hidden="1">{"TAB1",#N/A,TRUE,"GENERAL";"TAB2",#N/A,TRUE,"GENERAL";"TAB3",#N/A,TRUE,"GENERAL";"TAB4",#N/A,TRUE,"GENERAL";"TAB5",#N/A,TRUE,"GENERAL"}</definedName>
    <definedName name="azaz" localSheetId="2" hidden="1">{"TAB1",#N/A,TRUE,"GENERAL";"TAB2",#N/A,TRUE,"GENERAL";"TAB3",#N/A,TRUE,"GENERAL";"TAB4",#N/A,TRUE,"GENERAL";"TAB5",#N/A,TRUE,"GENERAL"}</definedName>
    <definedName name="azaz" localSheetId="3" hidden="1">{"TAB1",#N/A,TRUE,"GENERAL";"TAB2",#N/A,TRUE,"GENERAL";"TAB3",#N/A,TRUE,"GENERAL";"TAB4",#N/A,TRUE,"GENERAL";"TAB5",#N/A,TRUE,"GENERAL"}</definedName>
    <definedName name="azaz" hidden="1">{"TAB1",#N/A,TRUE,"GENERAL";"TAB2",#N/A,TRUE,"GENERAL";"TAB3",#N/A,TRUE,"GENERAL";"TAB4",#N/A,TRUE,"GENERAL";"TAB5",#N/A,TRUE,"GENERAL"}</definedName>
    <definedName name="bbbbbb" localSheetId="4" hidden="1">{"via1",#N/A,TRUE,"general";"via2",#N/A,TRUE,"general";"via3",#N/A,TRUE,"general"}</definedName>
    <definedName name="bbbbbb" localSheetId="2" hidden="1">{"via1",#N/A,TRUE,"general";"via2",#N/A,TRUE,"general";"via3",#N/A,TRUE,"general"}</definedName>
    <definedName name="bbbbbb" localSheetId="3" hidden="1">{"via1",#N/A,TRUE,"general";"via2",#N/A,TRUE,"general";"via3",#N/A,TRUE,"general"}</definedName>
    <definedName name="bbbbbb" hidden="1">{"via1",#N/A,TRUE,"general";"via2",#N/A,TRUE,"general";"via3",#N/A,TRUE,"general"}</definedName>
    <definedName name="bbbbbh" localSheetId="4" hidden="1">{"TAB1",#N/A,TRUE,"GENERAL";"TAB2",#N/A,TRUE,"GENERAL";"TAB3",#N/A,TRUE,"GENERAL";"TAB4",#N/A,TRUE,"GENERAL";"TAB5",#N/A,TRUE,"GENERAL"}</definedName>
    <definedName name="bbbbbh" localSheetId="2" hidden="1">{"TAB1",#N/A,TRUE,"GENERAL";"TAB2",#N/A,TRUE,"GENERAL";"TAB3",#N/A,TRUE,"GENERAL";"TAB4",#N/A,TRUE,"GENERAL";"TAB5",#N/A,TRUE,"GENERAL"}</definedName>
    <definedName name="bbbbbh" localSheetId="3" hidden="1">{"TAB1",#N/A,TRUE,"GENERAL";"TAB2",#N/A,TRUE,"GENERAL";"TAB3",#N/A,TRUE,"GENERAL";"TAB4",#N/A,TRUE,"GENERAL";"TAB5",#N/A,TRUE,"GENERAL"}</definedName>
    <definedName name="bbbbbh" hidden="1">{"TAB1",#N/A,TRUE,"GENERAL";"TAB2",#N/A,TRUE,"GENERAL";"TAB3",#N/A,TRUE,"GENERAL";"TAB4",#N/A,TRUE,"GENERAL";"TAB5",#N/A,TRUE,"GENERAL"}</definedName>
    <definedName name="bbd" localSheetId="4" hidden="1">{"TAB1",#N/A,TRUE,"GENERAL";"TAB2",#N/A,TRUE,"GENERAL";"TAB3",#N/A,TRUE,"GENERAL";"TAB4",#N/A,TRUE,"GENERAL";"TAB5",#N/A,TRUE,"GENERAL"}</definedName>
    <definedName name="bbd" localSheetId="2" hidden="1">{"TAB1",#N/A,TRUE,"GENERAL";"TAB2",#N/A,TRUE,"GENERAL";"TAB3",#N/A,TRUE,"GENERAL";"TAB4",#N/A,TRUE,"GENERAL";"TAB5",#N/A,TRUE,"GENERAL"}</definedName>
    <definedName name="bbd" localSheetId="3" hidden="1">{"TAB1",#N/A,TRUE,"GENERAL";"TAB2",#N/A,TRUE,"GENERAL";"TAB3",#N/A,TRUE,"GENERAL";"TAB4",#N/A,TRUE,"GENERAL";"TAB5",#N/A,TRUE,"GENERAL"}</definedName>
    <definedName name="bbd" hidden="1">{"TAB1",#N/A,TRUE,"GENERAL";"TAB2",#N/A,TRUE,"GENERAL";"TAB3",#N/A,TRUE,"GENERAL";"TAB4",#N/A,TRUE,"GENERAL";"TAB5",#N/A,TRUE,"GENERAL"}</definedName>
    <definedName name="BCXBDFG" localSheetId="4" hidden="1">{"TAB1",#N/A,TRUE,"GENERAL";"TAB2",#N/A,TRUE,"GENERAL";"TAB3",#N/A,TRUE,"GENERAL";"TAB4",#N/A,TRUE,"GENERAL";"TAB5",#N/A,TRUE,"GENERAL"}</definedName>
    <definedName name="BCXBDFG" localSheetId="2" hidden="1">{"TAB1",#N/A,TRUE,"GENERAL";"TAB2",#N/A,TRUE,"GENERAL";"TAB3",#N/A,TRUE,"GENERAL";"TAB4",#N/A,TRUE,"GENERAL";"TAB5",#N/A,TRUE,"GENERAL"}</definedName>
    <definedName name="BCXBDFG" localSheetId="3" hidden="1">{"TAB1",#N/A,TRUE,"GENERAL";"TAB2",#N/A,TRUE,"GENERAL";"TAB3",#N/A,TRUE,"GENERAL";"TAB4",#N/A,TRUE,"GENERAL";"TAB5",#N/A,TRUE,"GENERAL"}</definedName>
    <definedName name="BCXBDFG" hidden="1">{"TAB1",#N/A,TRUE,"GENERAL";"TAB2",#N/A,TRUE,"GENERAL";"TAB3",#N/A,TRUE,"GENERAL";"TAB4",#N/A,TRUE,"GENERAL";"TAB5",#N/A,TRUE,"GENERAL"}</definedName>
    <definedName name="BDFB" localSheetId="4" hidden="1">{"via1",#N/A,TRUE,"general";"via2",#N/A,TRUE,"general";"via3",#N/A,TRUE,"general"}</definedName>
    <definedName name="BDFB" localSheetId="2" hidden="1">{"via1",#N/A,TRUE,"general";"via2",#N/A,TRUE,"general";"via3",#N/A,TRUE,"general"}</definedName>
    <definedName name="BDFB" localSheetId="3" hidden="1">{"via1",#N/A,TRUE,"general";"via2",#N/A,TRUE,"general";"via3",#N/A,TRUE,"general"}</definedName>
    <definedName name="BDFB" hidden="1">{"via1",#N/A,TRUE,"general";"via2",#N/A,TRUE,"general";"via3",#N/A,TRUE,"general"}</definedName>
    <definedName name="BDFGDG" localSheetId="4" hidden="1">{"TAB1",#N/A,TRUE,"GENERAL";"TAB2",#N/A,TRUE,"GENERAL";"TAB3",#N/A,TRUE,"GENERAL";"TAB4",#N/A,TRUE,"GENERAL";"TAB5",#N/A,TRUE,"GENERAL"}</definedName>
    <definedName name="BDFGDG" localSheetId="2" hidden="1">{"TAB1",#N/A,TRUE,"GENERAL";"TAB2",#N/A,TRUE,"GENERAL";"TAB3",#N/A,TRUE,"GENERAL";"TAB4",#N/A,TRUE,"GENERAL";"TAB5",#N/A,TRUE,"GENERAL"}</definedName>
    <definedName name="BDFGDG" localSheetId="3" hidden="1">{"TAB1",#N/A,TRUE,"GENERAL";"TAB2",#N/A,TRUE,"GENERAL";"TAB3",#N/A,TRUE,"GENERAL";"TAB4",#N/A,TRUE,"GENERAL";"TAB5",#N/A,TRUE,"GENERAL"}</definedName>
    <definedName name="BDFGDG" hidden="1">{"TAB1",#N/A,TRUE,"GENERAL";"TAB2",#N/A,TRUE,"GENERAL";"TAB3",#N/A,TRUE,"GENERAL";"TAB4",#N/A,TRUE,"GENERAL";"TAB5",#N/A,TRUE,"GENERAL"}</definedName>
    <definedName name="be" localSheetId="4" hidden="1">{"TAB1",#N/A,TRUE,"GENERAL";"TAB2",#N/A,TRUE,"GENERAL";"TAB3",#N/A,TRUE,"GENERAL";"TAB4",#N/A,TRUE,"GENERAL";"TAB5",#N/A,TRUE,"GENERAL"}</definedName>
    <definedName name="be" localSheetId="2" hidden="1">{"TAB1",#N/A,TRUE,"GENERAL";"TAB2",#N/A,TRUE,"GENERAL";"TAB3",#N/A,TRUE,"GENERAL";"TAB4",#N/A,TRUE,"GENERAL";"TAB5",#N/A,TRUE,"GENERAL"}</definedName>
    <definedName name="be" localSheetId="3" hidden="1">{"TAB1",#N/A,TRUE,"GENERAL";"TAB2",#N/A,TRUE,"GENERAL";"TAB3",#N/A,TRUE,"GENERAL";"TAB4",#N/A,TRUE,"GENERAL";"TAB5",#N/A,TRUE,"GENERAL"}</definedName>
    <definedName name="be" hidden="1">{"TAB1",#N/A,TRUE,"GENERAL";"TAB2",#N/A,TRUE,"GENERAL";"TAB3",#N/A,TRUE,"GENERAL";"TAB4",#N/A,TRUE,"GENERAL";"TAB5",#N/A,TRUE,"GENERAL"}</definedName>
    <definedName name="bfnfv" localSheetId="4" hidden="1">{"TAB1",#N/A,TRUE,"GENERAL";"TAB2",#N/A,TRUE,"GENERAL";"TAB3",#N/A,TRUE,"GENERAL";"TAB4",#N/A,TRUE,"GENERAL";"TAB5",#N/A,TRUE,"GENERAL"}</definedName>
    <definedName name="bfnfv" localSheetId="2" hidden="1">{"TAB1",#N/A,TRUE,"GENERAL";"TAB2",#N/A,TRUE,"GENERAL";"TAB3",#N/A,TRUE,"GENERAL";"TAB4",#N/A,TRUE,"GENERAL";"TAB5",#N/A,TRUE,"GENERAL"}</definedName>
    <definedName name="bfnfv" localSheetId="3" hidden="1">{"TAB1",#N/A,TRUE,"GENERAL";"TAB2",#N/A,TRUE,"GENERAL";"TAB3",#N/A,TRUE,"GENERAL";"TAB4",#N/A,TRUE,"GENERAL";"TAB5",#N/A,TRUE,"GENERAL"}</definedName>
    <definedName name="bfnfv" hidden="1">{"TAB1",#N/A,TRUE,"GENERAL";"TAB2",#N/A,TRUE,"GENERAL";"TAB3",#N/A,TRUE,"GENERAL";"TAB4",#N/A,TRUE,"GENERAL";"TAB5",#N/A,TRUE,"GENERAL"}</definedName>
    <definedName name="bgb" localSheetId="4" hidden="1">{"TAB1",#N/A,TRUE,"GENERAL";"TAB2",#N/A,TRUE,"GENERAL";"TAB3",#N/A,TRUE,"GENERAL";"TAB4",#N/A,TRUE,"GENERAL";"TAB5",#N/A,TRUE,"GENERAL"}</definedName>
    <definedName name="bgb" localSheetId="2" hidden="1">{"TAB1",#N/A,TRUE,"GENERAL";"TAB2",#N/A,TRUE,"GENERAL";"TAB3",#N/A,TRUE,"GENERAL";"TAB4",#N/A,TRUE,"GENERAL";"TAB5",#N/A,TRUE,"GENERAL"}</definedName>
    <definedName name="bgb" localSheetId="3" hidden="1">{"TAB1",#N/A,TRUE,"GENERAL";"TAB2",#N/A,TRUE,"GENERAL";"TAB3",#N/A,TRUE,"GENERAL";"TAB4",#N/A,TRUE,"GENERAL";"TAB5",#N/A,TRUE,"GENERAL"}</definedName>
    <definedName name="bgb" hidden="1">{"TAB1",#N/A,TRUE,"GENERAL";"TAB2",#N/A,TRUE,"GENERAL";"TAB3",#N/A,TRUE,"GENERAL";"TAB4",#N/A,TRUE,"GENERAL";"TAB5",#N/A,TRUE,"GENERAL"}</definedName>
    <definedName name="BGDGFRT" localSheetId="4" hidden="1">{"via1",#N/A,TRUE,"general";"via2",#N/A,TRUE,"general";"via3",#N/A,TRUE,"general"}</definedName>
    <definedName name="BGDGFRT" localSheetId="2" hidden="1">{"via1",#N/A,TRUE,"general";"via2",#N/A,TRUE,"general";"via3",#N/A,TRUE,"general"}</definedName>
    <definedName name="BGDGFRT" localSheetId="3" hidden="1">{"via1",#N/A,TRUE,"general";"via2",#N/A,TRUE,"general";"via3",#N/A,TRUE,"general"}</definedName>
    <definedName name="BGDGFRT" hidden="1">{"via1",#N/A,TRUE,"general";"via2",#N/A,TRUE,"general";"via3",#N/A,TRUE,"general"}</definedName>
    <definedName name="BGFBFH" localSheetId="4" hidden="1">{"via1",#N/A,TRUE,"general";"via2",#N/A,TRUE,"general";"via3",#N/A,TRUE,"general"}</definedName>
    <definedName name="BGFBFH" localSheetId="2" hidden="1">{"via1",#N/A,TRUE,"general";"via2",#N/A,TRUE,"general";"via3",#N/A,TRUE,"general"}</definedName>
    <definedName name="BGFBFH" localSheetId="3" hidden="1">{"via1",#N/A,TRUE,"general";"via2",#N/A,TRUE,"general";"via3",#N/A,TRUE,"general"}</definedName>
    <definedName name="BGFBFH" hidden="1">{"via1",#N/A,TRUE,"general";"via2",#N/A,TRUE,"general";"via3",#N/A,TRUE,"general"}</definedName>
    <definedName name="bgvfcdx" localSheetId="4" hidden="1">{"via1",#N/A,TRUE,"general";"via2",#N/A,TRUE,"general";"via3",#N/A,TRUE,"general"}</definedName>
    <definedName name="bgvfcdx" localSheetId="2" hidden="1">{"via1",#N/A,TRUE,"general";"via2",#N/A,TRUE,"general";"via3",#N/A,TRUE,"general"}</definedName>
    <definedName name="bgvfcdx" localSheetId="3" hidden="1">{"via1",#N/A,TRUE,"general";"via2",#N/A,TRUE,"general";"via3",#N/A,TRUE,"general"}</definedName>
    <definedName name="bgvfcdx" hidden="1">{"via1",#N/A,TRUE,"general";"via2",#N/A,TRUE,"general";"via3",#N/A,TRUE,"general"}</definedName>
    <definedName name="br" localSheetId="4" hidden="1">{"TAB1",#N/A,TRUE,"GENERAL";"TAB2",#N/A,TRUE,"GENERAL";"TAB3",#N/A,TRUE,"GENERAL";"TAB4",#N/A,TRUE,"GENERAL";"TAB5",#N/A,TRUE,"GENERAL"}</definedName>
    <definedName name="br" localSheetId="2" hidden="1">{"TAB1",#N/A,TRUE,"GENERAL";"TAB2",#N/A,TRUE,"GENERAL";"TAB3",#N/A,TRUE,"GENERAL";"TAB4",#N/A,TRUE,"GENERAL";"TAB5",#N/A,TRUE,"GENERAL"}</definedName>
    <definedName name="br" localSheetId="3" hidden="1">{"TAB1",#N/A,TRUE,"GENERAL";"TAB2",#N/A,TRUE,"GENERAL";"TAB3",#N/A,TRUE,"GENERAL";"TAB4",#N/A,TRUE,"GENERAL";"TAB5",#N/A,TRUE,"GENERAL"}</definedName>
    <definedName name="br" hidden="1">{"TAB1",#N/A,TRUE,"GENERAL";"TAB2",#N/A,TRUE,"GENERAL";"TAB3",#N/A,TRUE,"GENERAL";"TAB4",#N/A,TRUE,"GENERAL";"TAB5",#N/A,TRUE,"GENERAL"}</definedName>
    <definedName name="bsb" localSheetId="4" hidden="1">{"via1",#N/A,TRUE,"general";"via2",#N/A,TRUE,"general";"via3",#N/A,TRUE,"general"}</definedName>
    <definedName name="bsb" localSheetId="2" hidden="1">{"via1",#N/A,TRUE,"general";"via2",#N/A,TRUE,"general";"via3",#N/A,TRUE,"general"}</definedName>
    <definedName name="bsb" localSheetId="3" hidden="1">{"via1",#N/A,TRUE,"general";"via2",#N/A,TRUE,"general";"via3",#N/A,TRUE,"general"}</definedName>
    <definedName name="bsb" hidden="1">{"via1",#N/A,TRUE,"general";"via2",#N/A,TRUE,"general";"via3",#N/A,TRUE,"general"}</definedName>
    <definedName name="bspoi" localSheetId="4" hidden="1">{"TAB1",#N/A,TRUE,"GENERAL";"TAB2",#N/A,TRUE,"GENERAL";"TAB3",#N/A,TRUE,"GENERAL";"TAB4",#N/A,TRUE,"GENERAL";"TAB5",#N/A,TRUE,"GENERAL"}</definedName>
    <definedName name="bspoi" localSheetId="2" hidden="1">{"TAB1",#N/A,TRUE,"GENERAL";"TAB2",#N/A,TRUE,"GENERAL";"TAB3",#N/A,TRUE,"GENERAL";"TAB4",#N/A,TRUE,"GENERAL";"TAB5",#N/A,TRUE,"GENERAL"}</definedName>
    <definedName name="bspoi" localSheetId="3" hidden="1">{"TAB1",#N/A,TRUE,"GENERAL";"TAB2",#N/A,TRUE,"GENERAL";"TAB3",#N/A,TRUE,"GENERAL";"TAB4",#N/A,TRUE,"GENERAL";"TAB5",#N/A,TRUE,"GENERAL"}</definedName>
    <definedName name="bspoi" hidden="1">{"TAB1",#N/A,TRUE,"GENERAL";"TAB2",#N/A,TRUE,"GENERAL";"TAB3",#N/A,TRUE,"GENERAL";"TAB4",#N/A,TRUE,"GENERAL";"TAB5",#N/A,TRUE,"GENERAL"}</definedName>
    <definedName name="bt" localSheetId="4" hidden="1">{"via1",#N/A,TRUE,"general";"via2",#N/A,TRUE,"general";"via3",#N/A,TRUE,"general"}</definedName>
    <definedName name="bt" localSheetId="2" hidden="1">{"via1",#N/A,TRUE,"general";"via2",#N/A,TRUE,"general";"via3",#N/A,TRUE,"general"}</definedName>
    <definedName name="bt" localSheetId="3" hidden="1">{"via1",#N/A,TRUE,"general";"via2",#N/A,TRUE,"general";"via3",#N/A,TRUE,"general"}</definedName>
    <definedName name="bt" hidden="1">{"via1",#N/A,TRUE,"general";"via2",#N/A,TRUE,"general";"via3",#N/A,TRUE,"general"}</definedName>
    <definedName name="BTYJHTR" localSheetId="4" hidden="1">{"TAB1",#N/A,TRUE,"GENERAL";"TAB2",#N/A,TRUE,"GENERAL";"TAB3",#N/A,TRUE,"GENERAL";"TAB4",#N/A,TRUE,"GENERAL";"TAB5",#N/A,TRUE,"GENERAL"}</definedName>
    <definedName name="BTYJHTR" localSheetId="2" hidden="1">{"TAB1",#N/A,TRUE,"GENERAL";"TAB2",#N/A,TRUE,"GENERAL";"TAB3",#N/A,TRUE,"GENERAL";"TAB4",#N/A,TRUE,"GENERAL";"TAB5",#N/A,TRUE,"GENERAL"}</definedName>
    <definedName name="BTYJHTR" localSheetId="3" hidden="1">{"TAB1",#N/A,TRUE,"GENERAL";"TAB2",#N/A,TRUE,"GENERAL";"TAB3",#N/A,TRUE,"GENERAL";"TAB4",#N/A,TRUE,"GENERAL";"TAB5",#N/A,TRUE,"GENERAL"}</definedName>
    <definedName name="BTYJHTR" hidden="1">{"TAB1",#N/A,TRUE,"GENERAL";"TAB2",#N/A,TRUE,"GENERAL";"TAB3",#N/A,TRUE,"GENERAL";"TAB4",#N/A,TRUE,"GENERAL";"TAB5",#N/A,TRUE,"GENERAL"}</definedName>
    <definedName name="bvbc" localSheetId="4" hidden="1">{"TAB1",#N/A,TRUE,"GENERAL";"TAB2",#N/A,TRUE,"GENERAL";"TAB3",#N/A,TRUE,"GENERAL";"TAB4",#N/A,TRUE,"GENERAL";"TAB5",#N/A,TRUE,"GENERAL"}</definedName>
    <definedName name="bvbc" localSheetId="2" hidden="1">{"TAB1",#N/A,TRUE,"GENERAL";"TAB2",#N/A,TRUE,"GENERAL";"TAB3",#N/A,TRUE,"GENERAL";"TAB4",#N/A,TRUE,"GENERAL";"TAB5",#N/A,TRUE,"GENERAL"}</definedName>
    <definedName name="bvbc" localSheetId="3" hidden="1">{"TAB1",#N/A,TRUE,"GENERAL";"TAB2",#N/A,TRUE,"GENERAL";"TAB3",#N/A,TRUE,"GENERAL";"TAB4",#N/A,TRUE,"GENERAL";"TAB5",#N/A,TRUE,"GENERAL"}</definedName>
    <definedName name="bvbc" hidden="1">{"TAB1",#N/A,TRUE,"GENERAL";"TAB2",#N/A,TRUE,"GENERAL";"TAB3",#N/A,TRUE,"GENERAL";"TAB4",#N/A,TRUE,"GENERAL";"TAB5",#N/A,TRUE,"GENERAL"}</definedName>
    <definedName name="bvcb" localSheetId="4" hidden="1">{"via1",#N/A,TRUE,"general";"via2",#N/A,TRUE,"general";"via3",#N/A,TRUE,"general"}</definedName>
    <definedName name="bvcb" localSheetId="2" hidden="1">{"via1",#N/A,TRUE,"general";"via2",#N/A,TRUE,"general";"via3",#N/A,TRUE,"general"}</definedName>
    <definedName name="bvcb" localSheetId="3" hidden="1">{"via1",#N/A,TRUE,"general";"via2",#N/A,TRUE,"general";"via3",#N/A,TRUE,"general"}</definedName>
    <definedName name="bvcb" hidden="1">{"via1",#N/A,TRUE,"general";"via2",#N/A,TRUE,"general";"via3",#N/A,TRUE,"general"}</definedName>
    <definedName name="bvn" localSheetId="4" hidden="1">{"via1",#N/A,TRUE,"general";"via2",#N/A,TRUE,"general";"via3",#N/A,TRUE,"general"}</definedName>
    <definedName name="bvn" localSheetId="2" hidden="1">{"via1",#N/A,TRUE,"general";"via2",#N/A,TRUE,"general";"via3",#N/A,TRUE,"general"}</definedName>
    <definedName name="bvn" localSheetId="3" hidden="1">{"via1",#N/A,TRUE,"general";"via2",#N/A,TRUE,"general";"via3",#N/A,TRUE,"general"}</definedName>
    <definedName name="bvn" hidden="1">{"via1",#N/A,TRUE,"general";"via2",#N/A,TRUE,"general";"via3",#N/A,TRUE,"general"}</definedName>
    <definedName name="by" localSheetId="4" hidden="1">{"via1",#N/A,TRUE,"general";"via2",#N/A,TRUE,"general";"via3",#N/A,TRUE,"general"}</definedName>
    <definedName name="by" localSheetId="2" hidden="1">{"via1",#N/A,TRUE,"general";"via2",#N/A,TRUE,"general";"via3",#N/A,TRUE,"general"}</definedName>
    <definedName name="by" localSheetId="3" hidden="1">{"via1",#N/A,TRUE,"general";"via2",#N/A,TRUE,"general";"via3",#N/A,TRUE,"general"}</definedName>
    <definedName name="by" hidden="1">{"via1",#N/A,TRUE,"general";"via2",#N/A,TRUE,"general";"via3",#N/A,TRUE,"general"}</definedName>
    <definedName name="ccccc" localSheetId="4" hidden="1">{"TAB1",#N/A,TRUE,"GENERAL";"TAB2",#N/A,TRUE,"GENERAL";"TAB3",#N/A,TRUE,"GENERAL";"TAB4",#N/A,TRUE,"GENERAL";"TAB5",#N/A,TRUE,"GENERAL"}</definedName>
    <definedName name="ccccc" localSheetId="2" hidden="1">{"TAB1",#N/A,TRUE,"GENERAL";"TAB2",#N/A,TRUE,"GENERAL";"TAB3",#N/A,TRUE,"GENERAL";"TAB4",#N/A,TRUE,"GENERAL";"TAB5",#N/A,TRUE,"GENERAL"}</definedName>
    <definedName name="ccccc" localSheetId="3" hidden="1">{"TAB1",#N/A,TRUE,"GENERAL";"TAB2",#N/A,TRUE,"GENERAL";"TAB3",#N/A,TRUE,"GENERAL";"TAB4",#N/A,TRUE,"GENERAL";"TAB5",#N/A,TRUE,"GENERAL"}</definedName>
    <definedName name="ccccc" hidden="1">{"TAB1",#N/A,TRUE,"GENERAL";"TAB2",#N/A,TRUE,"GENERAL";"TAB3",#N/A,TRUE,"GENERAL";"TAB4",#N/A,TRUE,"GENERAL";"TAB5",#N/A,TRUE,"GENERAL"}</definedName>
    <definedName name="cdcdc" localSheetId="4" hidden="1">{"via1",#N/A,TRUE,"general";"via2",#N/A,TRUE,"general";"via3",#N/A,TRUE,"general"}</definedName>
    <definedName name="cdcdc" localSheetId="2" hidden="1">{"via1",#N/A,TRUE,"general";"via2",#N/A,TRUE,"general";"via3",#N/A,TRUE,"general"}</definedName>
    <definedName name="cdcdc" localSheetId="3" hidden="1">{"via1",#N/A,TRUE,"general";"via2",#N/A,TRUE,"general";"via3",#N/A,TRUE,"general"}</definedName>
    <definedName name="cdcdc" hidden="1">{"via1",#N/A,TRUE,"general";"via2",#N/A,TRUE,"general";"via3",#N/A,TRUE,"general"}</definedName>
    <definedName name="ceerf" localSheetId="4" hidden="1">{"TAB1",#N/A,TRUE,"GENERAL";"TAB2",#N/A,TRUE,"GENERAL";"TAB3",#N/A,TRUE,"GENERAL";"TAB4",#N/A,TRUE,"GENERAL";"TAB5",#N/A,TRUE,"GENERAL"}</definedName>
    <definedName name="ceerf" localSheetId="2" hidden="1">{"TAB1",#N/A,TRUE,"GENERAL";"TAB2",#N/A,TRUE,"GENERAL";"TAB3",#N/A,TRUE,"GENERAL";"TAB4",#N/A,TRUE,"GENERAL";"TAB5",#N/A,TRUE,"GENERAL"}</definedName>
    <definedName name="ceerf" localSheetId="3" hidden="1">{"TAB1",#N/A,TRUE,"GENERAL";"TAB2",#N/A,TRUE,"GENERAL";"TAB3",#N/A,TRUE,"GENERAL";"TAB4",#N/A,TRUE,"GENERAL";"TAB5",#N/A,TRUE,"GENERAL"}</definedName>
    <definedName name="ceerf" hidden="1">{"TAB1",#N/A,TRUE,"GENERAL";"TAB2",#N/A,TRUE,"GENERAL";"TAB3",#N/A,TRUE,"GENERAL";"TAB4",#N/A,TRUE,"GENERAL";"TAB5",#N/A,TRUE,"GENERAL"}</definedName>
    <definedName name="CUNET" localSheetId="4" hidden="1">{"via1",#N/A,TRUE,"general";"via2",#N/A,TRUE,"general";"via3",#N/A,TRUE,"general"}</definedName>
    <definedName name="CUNET" localSheetId="2" hidden="1">{"via1",#N/A,TRUE,"general";"via2",#N/A,TRUE,"general";"via3",#N/A,TRUE,"general"}</definedName>
    <definedName name="CUNET" localSheetId="3" hidden="1">{"via1",#N/A,TRUE,"general";"via2",#N/A,TRUE,"general";"via3",#N/A,TRUE,"general"}</definedName>
    <definedName name="CUNET" hidden="1">{"via1",#N/A,TRUE,"general";"via2",#N/A,TRUE,"general";"via3",#N/A,TRUE,"general"}</definedName>
    <definedName name="cvfvd" localSheetId="4" hidden="1">{"via1",#N/A,TRUE,"general";"via2",#N/A,TRUE,"general";"via3",#N/A,TRUE,"general"}</definedName>
    <definedName name="cvfvd" localSheetId="2" hidden="1">{"via1",#N/A,TRUE,"general";"via2",#N/A,TRUE,"general";"via3",#N/A,TRUE,"general"}</definedName>
    <definedName name="cvfvd" localSheetId="3" hidden="1">{"via1",#N/A,TRUE,"general";"via2",#N/A,TRUE,"general";"via3",#N/A,TRUE,"general"}</definedName>
    <definedName name="cvfvd" hidden="1">{"via1",#N/A,TRUE,"general";"via2",#N/A,TRUE,"general";"via3",#N/A,TRUE,"general"}</definedName>
    <definedName name="cvn" localSheetId="4" hidden="1">{"TAB1",#N/A,TRUE,"GENERAL";"TAB2",#N/A,TRUE,"GENERAL";"TAB3",#N/A,TRUE,"GENERAL";"TAB4",#N/A,TRUE,"GENERAL";"TAB5",#N/A,TRUE,"GENERAL"}</definedName>
    <definedName name="cvn" localSheetId="2" hidden="1">{"TAB1",#N/A,TRUE,"GENERAL";"TAB2",#N/A,TRUE,"GENERAL";"TAB3",#N/A,TRUE,"GENERAL";"TAB4",#N/A,TRUE,"GENERAL";"TAB5",#N/A,TRUE,"GENERAL"}</definedName>
    <definedName name="cvn" localSheetId="3" hidden="1">{"TAB1",#N/A,TRUE,"GENERAL";"TAB2",#N/A,TRUE,"GENERAL";"TAB3",#N/A,TRUE,"GENERAL";"TAB4",#N/A,TRUE,"GENERAL";"TAB5",#N/A,TRUE,"GENERAL"}</definedName>
    <definedName name="cvn" hidden="1">{"TAB1",#N/A,TRUE,"GENERAL";"TAB2",#N/A,TRUE,"GENERAL";"TAB3",#N/A,TRUE,"GENERAL";"TAB4",#N/A,TRUE,"GENERAL";"TAB5",#N/A,TRUE,"GENERAL"}</definedName>
    <definedName name="CVXC" localSheetId="4" hidden="1">{"via1",#N/A,TRUE,"general";"via2",#N/A,TRUE,"general";"via3",#N/A,TRUE,"general"}</definedName>
    <definedName name="CVXC" localSheetId="2" hidden="1">{"via1",#N/A,TRUE,"general";"via2",#N/A,TRUE,"general";"via3",#N/A,TRUE,"general"}</definedName>
    <definedName name="CVXC" localSheetId="3" hidden="1">{"via1",#N/A,TRUE,"general";"via2",#N/A,TRUE,"general";"via3",#N/A,TRUE,"general"}</definedName>
    <definedName name="CVXC" hidden="1">{"via1",#N/A,TRUE,"general";"via2",#N/A,TRUE,"general";"via3",#N/A,TRUE,"general"}</definedName>
    <definedName name="D">{"TAB1",#N/A,TRUE,"GENERAL";"TAB2",#N/A,TRUE,"GENERAL";"TAB3",#N/A,TRUE,"GENERAL";"TAB4",#N/A,TRUE,"GENERAL";"TAB5",#N/A,TRUE,"GENERAL"}</definedName>
    <definedName name="DADADAD" localSheetId="4" hidden="1">{#N/A,#N/A,TRUE,"CODIGO DEPENDENCIA"}</definedName>
    <definedName name="DADADAD" localSheetId="2" hidden="1">{#N/A,#N/A,TRUE,"CODIGO DEPENDENCIA"}</definedName>
    <definedName name="DADADAD" localSheetId="3" hidden="1">{#N/A,#N/A,TRUE,"CODIGO DEPENDENCIA"}</definedName>
    <definedName name="DADADAD" hidden="1">{#N/A,#N/A,TRUE,"CODIGO DEPENDENCIA"}</definedName>
    <definedName name="DASD" localSheetId="4" hidden="1">{"TAB1",#N/A,TRUE,"GENERAL";"TAB2",#N/A,TRUE,"GENERAL";"TAB3",#N/A,TRUE,"GENERAL";"TAB4",#N/A,TRUE,"GENERAL";"TAB5",#N/A,TRUE,"GENERAL"}</definedName>
    <definedName name="DASD" localSheetId="2" hidden="1">{"TAB1",#N/A,TRUE,"GENERAL";"TAB2",#N/A,TRUE,"GENERAL";"TAB3",#N/A,TRUE,"GENERAL";"TAB4",#N/A,TRUE,"GENERAL";"TAB5",#N/A,TRUE,"GENERAL"}</definedName>
    <definedName name="DASD" localSheetId="3" hidden="1">{"TAB1",#N/A,TRUE,"GENERAL";"TAB2",#N/A,TRUE,"GENERAL";"TAB3",#N/A,TRUE,"GENERAL";"TAB4",#N/A,TRUE,"GENERAL";"TAB5",#N/A,TRUE,"GENERAL"}</definedName>
    <definedName name="DASD" hidden="1">{"TAB1",#N/A,TRUE,"GENERAL";"TAB2",#N/A,TRUE,"GENERAL";"TAB3",#N/A,TRUE,"GENERAL";"TAB4",#N/A,TRUE,"GENERAL";"TAB5",#N/A,TRUE,"GENERAL"}</definedName>
    <definedName name="dbfdfbi" localSheetId="4" hidden="1">{"TAB1",#N/A,TRUE,"GENERAL";"TAB2",#N/A,TRUE,"GENERAL";"TAB3",#N/A,TRUE,"GENERAL";"TAB4",#N/A,TRUE,"GENERAL";"TAB5",#N/A,TRUE,"GENERAL"}</definedName>
    <definedName name="dbfdfbi" localSheetId="2" hidden="1">{"TAB1",#N/A,TRUE,"GENERAL";"TAB2",#N/A,TRUE,"GENERAL";"TAB3",#N/A,TRUE,"GENERAL";"TAB4",#N/A,TRUE,"GENERAL";"TAB5",#N/A,TRUE,"GENERAL"}</definedName>
    <definedName name="dbfdfbi" localSheetId="3" hidden="1">{"TAB1",#N/A,TRUE,"GENERAL";"TAB2",#N/A,TRUE,"GENERAL";"TAB3",#N/A,TRUE,"GENERAL";"TAB4",#N/A,TRUE,"GENERAL";"TAB5",#N/A,TRUE,"GENERAL"}</definedName>
    <definedName name="dbfdfbi" hidden="1">{"TAB1",#N/A,TRUE,"GENERAL";"TAB2",#N/A,TRUE,"GENERAL";"TAB3",#N/A,TRUE,"GENERAL";"TAB4",#N/A,TRUE,"GENERAL";"TAB5",#N/A,TRUE,"GENERAL"}</definedName>
    <definedName name="DCSDCTV" localSheetId="4" hidden="1">{"via1",#N/A,TRUE,"general";"via2",#N/A,TRUE,"general";"via3",#N/A,TRUE,"general"}</definedName>
    <definedName name="DCSDCTV" localSheetId="2" hidden="1">{"via1",#N/A,TRUE,"general";"via2",#N/A,TRUE,"general";"via3",#N/A,TRUE,"general"}</definedName>
    <definedName name="DCSDCTV" localSheetId="3" hidden="1">{"via1",#N/A,TRUE,"general";"via2",#N/A,TRUE,"general";"via3",#N/A,TRUE,"general"}</definedName>
    <definedName name="DCSDCTV" hidden="1">{"via1",#N/A,TRUE,"general";"via2",#N/A,TRUE,"general";"via3",#N/A,TRUE,"general"}</definedName>
    <definedName name="ddd" localSheetId="4" hidden="1">{"via1",#N/A,TRUE,"general";"via2",#N/A,TRUE,"general";"via3",#N/A,TRUE,"general"}</definedName>
    <definedName name="ddd" localSheetId="2" hidden="1">{"via1",#N/A,TRUE,"general";"via2",#N/A,TRUE,"general";"via3",#N/A,TRUE,"general"}</definedName>
    <definedName name="ddd" localSheetId="3" hidden="1">{"via1",#N/A,TRUE,"general";"via2",#N/A,TRUE,"general";"via3",#N/A,TRUE,"general"}</definedName>
    <definedName name="ddd" hidden="1">{"via1",#N/A,TRUE,"general";"via2",#N/A,TRUE,"general";"via3",#N/A,TRUE,"general"}</definedName>
    <definedName name="ddddt" localSheetId="4" hidden="1">{"via1",#N/A,TRUE,"general";"via2",#N/A,TRUE,"general";"via3",#N/A,TRUE,"general"}</definedName>
    <definedName name="ddddt" localSheetId="2" hidden="1">{"via1",#N/A,TRUE,"general";"via2",#N/A,TRUE,"general";"via3",#N/A,TRUE,"general"}</definedName>
    <definedName name="ddddt" localSheetId="3" hidden="1">{"via1",#N/A,TRUE,"general";"via2",#N/A,TRUE,"general";"via3",#N/A,TRUE,"general"}</definedName>
    <definedName name="ddddt" hidden="1">{"via1",#N/A,TRUE,"general";"via2",#N/A,TRUE,"general";"via3",#N/A,TRUE,"general"}</definedName>
    <definedName name="ddewdw" localSheetId="4" hidden="1">{"TAB1",#N/A,TRUE,"GENERAL";"TAB2",#N/A,TRUE,"GENERAL";"TAB3",#N/A,TRUE,"GENERAL";"TAB4",#N/A,TRUE,"GENERAL";"TAB5",#N/A,TRUE,"GENERAL"}</definedName>
    <definedName name="ddewdw" localSheetId="2" hidden="1">{"TAB1",#N/A,TRUE,"GENERAL";"TAB2",#N/A,TRUE,"GENERAL";"TAB3",#N/A,TRUE,"GENERAL";"TAB4",#N/A,TRUE,"GENERAL";"TAB5",#N/A,TRUE,"GENERAL"}</definedName>
    <definedName name="ddewdw" localSheetId="3" hidden="1">{"TAB1",#N/A,TRUE,"GENERAL";"TAB2",#N/A,TRUE,"GENERAL";"TAB3",#N/A,TRUE,"GENERAL";"TAB4",#N/A,TRUE,"GENERAL";"TAB5",#N/A,TRUE,"GENERAL"}</definedName>
    <definedName name="ddewdw" hidden="1">{"TAB1",#N/A,TRUE,"GENERAL";"TAB2",#N/A,TRUE,"GENERAL";"TAB3",#N/A,TRUE,"GENERAL";"TAB4",#N/A,TRUE,"GENERAL";"TAB5",#N/A,TRUE,"GENERAL"}</definedName>
    <definedName name="ddfdh" localSheetId="4" hidden="1">{"TAB1",#N/A,TRUE,"GENERAL";"TAB2",#N/A,TRUE,"GENERAL";"TAB3",#N/A,TRUE,"GENERAL";"TAB4",#N/A,TRUE,"GENERAL";"TAB5",#N/A,TRUE,"GENERAL"}</definedName>
    <definedName name="ddfdh" localSheetId="2" hidden="1">{"TAB1",#N/A,TRUE,"GENERAL";"TAB2",#N/A,TRUE,"GENERAL";"TAB3",#N/A,TRUE,"GENERAL";"TAB4",#N/A,TRUE,"GENERAL";"TAB5",#N/A,TRUE,"GENERAL"}</definedName>
    <definedName name="ddfdh" localSheetId="3" hidden="1">{"TAB1",#N/A,TRUE,"GENERAL";"TAB2",#N/A,TRUE,"GENERAL";"TAB3",#N/A,TRUE,"GENERAL";"TAB4",#N/A,TRUE,"GENERAL";"TAB5",#N/A,TRUE,"GENERAL"}</definedName>
    <definedName name="ddfdh" hidden="1">{"TAB1",#N/A,TRUE,"GENERAL";"TAB2",#N/A,TRUE,"GENERAL";"TAB3",#N/A,TRUE,"GENERAL";"TAB4",#N/A,TRUE,"GENERAL";"TAB5",#N/A,TRUE,"GENERAL"}</definedName>
    <definedName name="DDGSDP" localSheetId="4" hidden="1">{"TAB1",#N/A,TRUE,"GENERAL";"TAB2",#N/A,TRUE,"GENERAL";"TAB3",#N/A,TRUE,"GENERAL";"TAB4",#N/A,TRUE,"GENERAL";"TAB5",#N/A,TRUE,"GENERAL"}</definedName>
    <definedName name="DDGSDP" localSheetId="2" hidden="1">{"TAB1",#N/A,TRUE,"GENERAL";"TAB2",#N/A,TRUE,"GENERAL";"TAB3",#N/A,TRUE,"GENERAL";"TAB4",#N/A,TRUE,"GENERAL";"TAB5",#N/A,TRUE,"GENERAL"}</definedName>
    <definedName name="DDGSDP" localSheetId="3" hidden="1">{"TAB1",#N/A,TRUE,"GENERAL";"TAB2",#N/A,TRUE,"GENERAL";"TAB3",#N/A,TRUE,"GENERAL";"TAB4",#N/A,TRUE,"GENERAL";"TAB5",#N/A,TRUE,"GENERAL"}</definedName>
    <definedName name="DDGSDP" hidden="1">{"TAB1",#N/A,TRUE,"GENERAL";"TAB2",#N/A,TRUE,"GENERAL";"TAB3",#N/A,TRUE,"GENERAL";"TAB4",#N/A,TRUE,"GENERAL";"TAB5",#N/A,TRUE,"GENERAL"}</definedName>
    <definedName name="deded" localSheetId="4" hidden="1">{"TAB1",#N/A,TRUE,"GENERAL";"TAB2",#N/A,TRUE,"GENERAL";"TAB3",#N/A,TRUE,"GENERAL";"TAB4",#N/A,TRUE,"GENERAL";"TAB5",#N/A,TRUE,"GENERAL"}</definedName>
    <definedName name="deded" localSheetId="2" hidden="1">{"TAB1",#N/A,TRUE,"GENERAL";"TAB2",#N/A,TRUE,"GENERAL";"TAB3",#N/A,TRUE,"GENERAL";"TAB4",#N/A,TRUE,"GENERAL";"TAB5",#N/A,TRUE,"GENERAL"}</definedName>
    <definedName name="deded" localSheetId="3" hidden="1">{"TAB1",#N/A,TRUE,"GENERAL";"TAB2",#N/A,TRUE,"GENERAL";"TAB3",#N/A,TRUE,"GENERAL";"TAB4",#N/A,TRUE,"GENERAL";"TAB5",#N/A,TRUE,"GENERAL"}</definedName>
    <definedName name="deded" hidden="1">{"TAB1",#N/A,TRUE,"GENERAL";"TAB2",#N/A,TRUE,"GENERAL";"TAB3",#N/A,TRUE,"GENERAL";"TAB4",#N/A,TRUE,"GENERAL";"TAB5",#N/A,TRUE,"GENERAL"}</definedName>
    <definedName name="defd" localSheetId="4" hidden="1">{"via1",#N/A,TRUE,"general";"via2",#N/A,TRUE,"general";"via3",#N/A,TRUE,"general"}</definedName>
    <definedName name="defd" localSheetId="2" hidden="1">{"via1",#N/A,TRUE,"general";"via2",#N/A,TRUE,"general";"via3",#N/A,TRUE,"general"}</definedName>
    <definedName name="defd" localSheetId="3" hidden="1">{"via1",#N/A,TRUE,"general";"via2",#N/A,TRUE,"general";"via3",#N/A,TRUE,"general"}</definedName>
    <definedName name="defd" hidden="1">{"via1",#N/A,TRUE,"general";"via2",#N/A,TRUE,"general";"via3",#N/A,TRUE,"general"}</definedName>
    <definedName name="dfa" localSheetId="4" hidden="1">{"TAB1",#N/A,TRUE,"GENERAL";"TAB2",#N/A,TRUE,"GENERAL";"TAB3",#N/A,TRUE,"GENERAL";"TAB4",#N/A,TRUE,"GENERAL";"TAB5",#N/A,TRUE,"GENERAL"}</definedName>
    <definedName name="dfa" localSheetId="2" hidden="1">{"TAB1",#N/A,TRUE,"GENERAL";"TAB2",#N/A,TRUE,"GENERAL";"TAB3",#N/A,TRUE,"GENERAL";"TAB4",#N/A,TRUE,"GENERAL";"TAB5",#N/A,TRUE,"GENERAL"}</definedName>
    <definedName name="dfa" localSheetId="3" hidden="1">{"TAB1",#N/A,TRUE,"GENERAL";"TAB2",#N/A,TRUE,"GENERAL";"TAB3",#N/A,TRUE,"GENERAL";"TAB4",#N/A,TRUE,"GENERAL";"TAB5",#N/A,TRUE,"GENERAL"}</definedName>
    <definedName name="dfa" hidden="1">{"TAB1",#N/A,TRUE,"GENERAL";"TAB2",#N/A,TRUE,"GENERAL";"TAB3",#N/A,TRUE,"GENERAL";"TAB4",#N/A,TRUE,"GENERAL";"TAB5",#N/A,TRUE,"GENERAL"}</definedName>
    <definedName name="dfasd" localSheetId="4" hidden="1">{"TAB1",#N/A,TRUE,"GENERAL";"TAB2",#N/A,TRUE,"GENERAL";"TAB3",#N/A,TRUE,"GENERAL";"TAB4",#N/A,TRUE,"GENERAL";"TAB5",#N/A,TRUE,"GENERAL"}</definedName>
    <definedName name="dfasd" localSheetId="2" hidden="1">{"TAB1",#N/A,TRUE,"GENERAL";"TAB2",#N/A,TRUE,"GENERAL";"TAB3",#N/A,TRUE,"GENERAL";"TAB4",#N/A,TRUE,"GENERAL";"TAB5",#N/A,TRUE,"GENERAL"}</definedName>
    <definedName name="dfasd" localSheetId="3" hidden="1">{"TAB1",#N/A,TRUE,"GENERAL";"TAB2",#N/A,TRUE,"GENERAL";"TAB3",#N/A,TRUE,"GENERAL";"TAB4",#N/A,TRUE,"GENERAL";"TAB5",#N/A,TRUE,"GENERAL"}</definedName>
    <definedName name="dfasd" hidden="1">{"TAB1",#N/A,TRUE,"GENERAL";"TAB2",#N/A,TRUE,"GENERAL";"TAB3",#N/A,TRUE,"GENERAL";"TAB4",#N/A,TRUE,"GENERAL";"TAB5",#N/A,TRUE,"GENERAL"}</definedName>
    <definedName name="DFBNJ" localSheetId="4" hidden="1">{"via1",#N/A,TRUE,"general";"via2",#N/A,TRUE,"general";"via3",#N/A,TRUE,"general"}</definedName>
    <definedName name="DFBNJ" localSheetId="2" hidden="1">{"via1",#N/A,TRUE,"general";"via2",#N/A,TRUE,"general";"via3",#N/A,TRUE,"general"}</definedName>
    <definedName name="DFBNJ" localSheetId="3" hidden="1">{"via1",#N/A,TRUE,"general";"via2",#N/A,TRUE,"general";"via3",#N/A,TRUE,"general"}</definedName>
    <definedName name="DFBNJ" hidden="1">{"via1",#N/A,TRUE,"general";"via2",#N/A,TRUE,"general";"via3",#N/A,TRUE,"general"}</definedName>
    <definedName name="dfds" localSheetId="4" hidden="1">{"TAB1",#N/A,TRUE,"GENERAL";"TAB2",#N/A,TRUE,"GENERAL";"TAB3",#N/A,TRUE,"GENERAL";"TAB4",#N/A,TRUE,"GENERAL";"TAB5",#N/A,TRUE,"GENERAL"}</definedName>
    <definedName name="dfds" localSheetId="2" hidden="1">{"TAB1",#N/A,TRUE,"GENERAL";"TAB2",#N/A,TRUE,"GENERAL";"TAB3",#N/A,TRUE,"GENERAL";"TAB4",#N/A,TRUE,"GENERAL";"TAB5",#N/A,TRUE,"GENERAL"}</definedName>
    <definedName name="dfds" localSheetId="3" hidden="1">{"TAB1",#N/A,TRUE,"GENERAL";"TAB2",#N/A,TRUE,"GENERAL";"TAB3",#N/A,TRUE,"GENERAL";"TAB4",#N/A,TRUE,"GENERAL";"TAB5",#N/A,TRUE,"GENERAL"}</definedName>
    <definedName name="dfds" hidden="1">{"TAB1",#N/A,TRUE,"GENERAL";"TAB2",#N/A,TRUE,"GENERAL";"TAB3",#N/A,TRUE,"GENERAL";"TAB4",#N/A,TRUE,"GENERAL";"TAB5",#N/A,TRUE,"GENERAL"}</definedName>
    <definedName name="dfdsfi" localSheetId="4" hidden="1">{"via1",#N/A,TRUE,"general";"via2",#N/A,TRUE,"general";"via3",#N/A,TRUE,"general"}</definedName>
    <definedName name="dfdsfi" localSheetId="2" hidden="1">{"via1",#N/A,TRUE,"general";"via2",#N/A,TRUE,"general";"via3",#N/A,TRUE,"general"}</definedName>
    <definedName name="dfdsfi" localSheetId="3" hidden="1">{"via1",#N/A,TRUE,"general";"via2",#N/A,TRUE,"general";"via3",#N/A,TRUE,"general"}</definedName>
    <definedName name="dfdsfi" hidden="1">{"via1",#N/A,TRUE,"general";"via2",#N/A,TRUE,"general";"via3",#N/A,TRUE,"general"}</definedName>
    <definedName name="dffffe" localSheetId="4" hidden="1">{"TAB1",#N/A,TRUE,"GENERAL";"TAB2",#N/A,TRUE,"GENERAL";"TAB3",#N/A,TRUE,"GENERAL";"TAB4",#N/A,TRUE,"GENERAL";"TAB5",#N/A,TRUE,"GENERAL"}</definedName>
    <definedName name="dffffe" localSheetId="2" hidden="1">{"TAB1",#N/A,TRUE,"GENERAL";"TAB2",#N/A,TRUE,"GENERAL";"TAB3",#N/A,TRUE,"GENERAL";"TAB4",#N/A,TRUE,"GENERAL";"TAB5",#N/A,TRUE,"GENERAL"}</definedName>
    <definedName name="dffffe" localSheetId="3" hidden="1">{"TAB1",#N/A,TRUE,"GENERAL";"TAB2",#N/A,TRUE,"GENERAL";"TAB3",#N/A,TRUE,"GENERAL";"TAB4",#N/A,TRUE,"GENERAL";"TAB5",#N/A,TRUE,"GENERAL"}</definedName>
    <definedName name="dffffe" hidden="1">{"TAB1",#N/A,TRUE,"GENERAL";"TAB2",#N/A,TRUE,"GENERAL";"TAB3",#N/A,TRUE,"GENERAL";"TAB4",#N/A,TRUE,"GENERAL";"TAB5",#N/A,TRUE,"GENERAL"}</definedName>
    <definedName name="DFG" localSheetId="4" hidden="1">{"via1",#N/A,TRUE,"general";"via2",#N/A,TRUE,"general";"via3",#N/A,TRUE,"general"}</definedName>
    <definedName name="DFG" localSheetId="2" hidden="1">{"via1",#N/A,TRUE,"general";"via2",#N/A,TRUE,"general";"via3",#N/A,TRUE,"general"}</definedName>
    <definedName name="DFG" localSheetId="3" hidden="1">{"via1",#N/A,TRUE,"general";"via2",#N/A,TRUE,"general";"via3",#N/A,TRUE,"general"}</definedName>
    <definedName name="DFG" hidden="1">{"via1",#N/A,TRUE,"general";"via2",#N/A,TRUE,"general";"via3",#N/A,TRUE,"general"}</definedName>
    <definedName name="DFGBHJ" localSheetId="4" hidden="1">{"via1",#N/A,TRUE,"general";"via2",#N/A,TRUE,"general";"via3",#N/A,TRUE,"general"}</definedName>
    <definedName name="DFGBHJ" localSheetId="2" hidden="1">{"via1",#N/A,TRUE,"general";"via2",#N/A,TRUE,"general";"via3",#N/A,TRUE,"general"}</definedName>
    <definedName name="DFGBHJ" localSheetId="3" hidden="1">{"via1",#N/A,TRUE,"general";"via2",#N/A,TRUE,"general";"via3",#N/A,TRUE,"general"}</definedName>
    <definedName name="DFGBHJ" hidden="1">{"via1",#N/A,TRUE,"general";"via2",#N/A,TRUE,"general";"via3",#N/A,TRUE,"general"}</definedName>
    <definedName name="DFGDFG" localSheetId="4" hidden="1">{"via1",#N/A,TRUE,"general";"via2",#N/A,TRUE,"general";"via3",#N/A,TRUE,"general"}</definedName>
    <definedName name="DFGDFG" localSheetId="2" hidden="1">{"via1",#N/A,TRUE,"general";"via2",#N/A,TRUE,"general";"via3",#N/A,TRUE,"general"}</definedName>
    <definedName name="DFGDFG" localSheetId="3" hidden="1">{"via1",#N/A,TRUE,"general";"via2",#N/A,TRUE,"general";"via3",#N/A,TRUE,"general"}</definedName>
    <definedName name="DFGDFG" hidden="1">{"via1",#N/A,TRUE,"general";"via2",#N/A,TRUE,"general";"via3",#N/A,TRUE,"general"}</definedName>
    <definedName name="DFGDYYB" localSheetId="4" hidden="1">{"TAB1",#N/A,TRUE,"GENERAL";"TAB2",#N/A,TRUE,"GENERAL";"TAB3",#N/A,TRUE,"GENERAL";"TAB4",#N/A,TRUE,"GENERAL";"TAB5",#N/A,TRUE,"GENERAL"}</definedName>
    <definedName name="DFGDYYB" localSheetId="2" hidden="1">{"TAB1",#N/A,TRUE,"GENERAL";"TAB2",#N/A,TRUE,"GENERAL";"TAB3",#N/A,TRUE,"GENERAL";"TAB4",#N/A,TRUE,"GENERAL";"TAB5",#N/A,TRUE,"GENERAL"}</definedName>
    <definedName name="DFGDYYB" localSheetId="3" hidden="1">{"TAB1",#N/A,TRUE,"GENERAL";"TAB2",#N/A,TRUE,"GENERAL";"TAB3",#N/A,TRUE,"GENERAL";"TAB4",#N/A,TRUE,"GENERAL";"TAB5",#N/A,TRUE,"GENERAL"}</definedName>
    <definedName name="DFGDYYB" hidden="1">{"TAB1",#N/A,TRUE,"GENERAL";"TAB2",#N/A,TRUE,"GENERAL";"TAB3",#N/A,TRUE,"GENERAL";"TAB4",#N/A,TRUE,"GENERAL";"TAB5",#N/A,TRUE,"GENERAL"}</definedName>
    <definedName name="dfgf" localSheetId="4" hidden="1">{"via1",#N/A,TRUE,"general";"via2",#N/A,TRUE,"general";"via3",#N/A,TRUE,"general"}</definedName>
    <definedName name="dfgf" localSheetId="2" hidden="1">{"via1",#N/A,TRUE,"general";"via2",#N/A,TRUE,"general";"via3",#N/A,TRUE,"general"}</definedName>
    <definedName name="dfgf" localSheetId="3" hidden="1">{"via1",#N/A,TRUE,"general";"via2",#N/A,TRUE,"general";"via3",#N/A,TRUE,"general"}</definedName>
    <definedName name="dfgf" hidden="1">{"via1",#N/A,TRUE,"general";"via2",#N/A,TRUE,"general";"via3",#N/A,TRUE,"general"}</definedName>
    <definedName name="DFGFBOP" localSheetId="4" hidden="1">{"TAB1",#N/A,TRUE,"GENERAL";"TAB2",#N/A,TRUE,"GENERAL";"TAB3",#N/A,TRUE,"GENERAL";"TAB4",#N/A,TRUE,"GENERAL";"TAB5",#N/A,TRUE,"GENERAL"}</definedName>
    <definedName name="DFGFBOP" localSheetId="2" hidden="1">{"TAB1",#N/A,TRUE,"GENERAL";"TAB2",#N/A,TRUE,"GENERAL";"TAB3",#N/A,TRUE,"GENERAL";"TAB4",#N/A,TRUE,"GENERAL";"TAB5",#N/A,TRUE,"GENERAL"}</definedName>
    <definedName name="DFGFBOP" localSheetId="3" hidden="1">{"TAB1",#N/A,TRUE,"GENERAL";"TAB2",#N/A,TRUE,"GENERAL";"TAB3",#N/A,TRUE,"GENERAL";"TAB4",#N/A,TRUE,"GENERAL";"TAB5",#N/A,TRUE,"GENERAL"}</definedName>
    <definedName name="DFGFBOP" hidden="1">{"TAB1",#N/A,TRUE,"GENERAL";"TAB2",#N/A,TRUE,"GENERAL";"TAB3",#N/A,TRUE,"GENERAL";"TAB4",#N/A,TRUE,"GENERAL";"TAB5",#N/A,TRUE,"GENERAL"}</definedName>
    <definedName name="DFGFDG" localSheetId="4" hidden="1">{"TAB1",#N/A,TRUE,"GENERAL";"TAB2",#N/A,TRUE,"GENERAL";"TAB3",#N/A,TRUE,"GENERAL";"TAB4",#N/A,TRUE,"GENERAL";"TAB5",#N/A,TRUE,"GENERAL"}</definedName>
    <definedName name="DFGFDG" localSheetId="2" hidden="1">{"TAB1",#N/A,TRUE,"GENERAL";"TAB2",#N/A,TRUE,"GENERAL";"TAB3",#N/A,TRUE,"GENERAL";"TAB4",#N/A,TRUE,"GENERAL";"TAB5",#N/A,TRUE,"GENERAL"}</definedName>
    <definedName name="DFGFDG" localSheetId="3" hidden="1">{"TAB1",#N/A,TRUE,"GENERAL";"TAB2",#N/A,TRUE,"GENERAL";"TAB3",#N/A,TRUE,"GENERAL";"TAB4",#N/A,TRUE,"GENERAL";"TAB5",#N/A,TRUE,"GENERAL"}</definedName>
    <definedName name="DFGFDG" hidden="1">{"TAB1",#N/A,TRUE,"GENERAL";"TAB2",#N/A,TRUE,"GENERAL";"TAB3",#N/A,TRUE,"GENERAL";"TAB4",#N/A,TRUE,"GENERAL";"TAB5",#N/A,TRUE,"GENERAL"}</definedName>
    <definedName name="DFGV" localSheetId="4" hidden="1">{"TAB1",#N/A,TRUE,"GENERAL";"TAB2",#N/A,TRUE,"GENERAL";"TAB3",#N/A,TRUE,"GENERAL";"TAB4",#N/A,TRUE,"GENERAL";"TAB5",#N/A,TRUE,"GENERAL"}</definedName>
    <definedName name="DFGV" localSheetId="2" hidden="1">{"TAB1",#N/A,TRUE,"GENERAL";"TAB2",#N/A,TRUE,"GENERAL";"TAB3",#N/A,TRUE,"GENERAL";"TAB4",#N/A,TRUE,"GENERAL";"TAB5",#N/A,TRUE,"GENERAL"}</definedName>
    <definedName name="DFGV" localSheetId="3" hidden="1">{"TAB1",#N/A,TRUE,"GENERAL";"TAB2",#N/A,TRUE,"GENERAL";"TAB3",#N/A,TRUE,"GENERAL";"TAB4",#N/A,TRUE,"GENERAL";"TAB5",#N/A,TRUE,"GENERAL"}</definedName>
    <definedName name="DFGV" hidden="1">{"TAB1",#N/A,TRUE,"GENERAL";"TAB2",#N/A,TRUE,"GENERAL";"TAB3",#N/A,TRUE,"GENERAL";"TAB4",#N/A,TRUE,"GENERAL";"TAB5",#N/A,TRUE,"GENERAL"}</definedName>
    <definedName name="dfgypuj" localSheetId="4" hidden="1">{"TAB1",#N/A,TRUE,"GENERAL";"TAB2",#N/A,TRUE,"GENERAL";"TAB3",#N/A,TRUE,"GENERAL";"TAB4",#N/A,TRUE,"GENERAL";"TAB5",#N/A,TRUE,"GENERAL"}</definedName>
    <definedName name="dfgypuj" localSheetId="2" hidden="1">{"TAB1",#N/A,TRUE,"GENERAL";"TAB2",#N/A,TRUE,"GENERAL";"TAB3",#N/A,TRUE,"GENERAL";"TAB4",#N/A,TRUE,"GENERAL";"TAB5",#N/A,TRUE,"GENERAL"}</definedName>
    <definedName name="dfgypuj" localSheetId="3" hidden="1">{"TAB1",#N/A,TRUE,"GENERAL";"TAB2",#N/A,TRUE,"GENERAL";"TAB3",#N/A,TRUE,"GENERAL";"TAB4",#N/A,TRUE,"GENERAL";"TAB5",#N/A,TRUE,"GENERAL"}</definedName>
    <definedName name="dfgypuj" hidden="1">{"TAB1",#N/A,TRUE,"GENERAL";"TAB2",#N/A,TRUE,"GENERAL";"TAB3",#N/A,TRUE,"GENERAL";"TAB4",#N/A,TRUE,"GENERAL";"TAB5",#N/A,TRUE,"GENERAL"}</definedName>
    <definedName name="dfh" localSheetId="4" hidden="1">{"TAB1",#N/A,TRUE,"GENERAL";"TAB2",#N/A,TRUE,"GENERAL";"TAB3",#N/A,TRUE,"GENERAL";"TAB4",#N/A,TRUE,"GENERAL";"TAB5",#N/A,TRUE,"GENERAL"}</definedName>
    <definedName name="dfh" localSheetId="2" hidden="1">{"TAB1",#N/A,TRUE,"GENERAL";"TAB2",#N/A,TRUE,"GENERAL";"TAB3",#N/A,TRUE,"GENERAL";"TAB4",#N/A,TRUE,"GENERAL";"TAB5",#N/A,TRUE,"GENERAL"}</definedName>
    <definedName name="dfh" localSheetId="3" hidden="1">{"TAB1",#N/A,TRUE,"GENERAL";"TAB2",#N/A,TRUE,"GENERAL";"TAB3",#N/A,TRUE,"GENERAL";"TAB4",#N/A,TRUE,"GENERAL";"TAB5",#N/A,TRUE,"GENERAL"}</definedName>
    <definedName name="dfh" hidden="1">{"TAB1",#N/A,TRUE,"GENERAL";"TAB2",#N/A,TRUE,"GENERAL";"TAB3",#N/A,TRUE,"GENERAL";"TAB4",#N/A,TRUE,"GENERAL";"TAB5",#N/A,TRUE,"GENERAL"}</definedName>
    <definedName name="dfhdr" localSheetId="4" hidden="1">{"via1",#N/A,TRUE,"general";"via2",#N/A,TRUE,"general";"via3",#N/A,TRUE,"general"}</definedName>
    <definedName name="dfhdr" localSheetId="2" hidden="1">{"via1",#N/A,TRUE,"general";"via2",#N/A,TRUE,"general";"via3",#N/A,TRUE,"general"}</definedName>
    <definedName name="dfhdr" localSheetId="3" hidden="1">{"via1",#N/A,TRUE,"general";"via2",#N/A,TRUE,"general";"via3",#N/A,TRUE,"general"}</definedName>
    <definedName name="dfhdr" hidden="1">{"via1",#N/A,TRUE,"general";"via2",#N/A,TRUE,"general";"via3",#N/A,TRUE,"general"}</definedName>
    <definedName name="dfhgh" localSheetId="4" hidden="1">{"via1",#N/A,TRUE,"general";"via2",#N/A,TRUE,"general";"via3",#N/A,TRUE,"general"}</definedName>
    <definedName name="dfhgh" localSheetId="2" hidden="1">{"via1",#N/A,TRUE,"general";"via2",#N/A,TRUE,"general";"via3",#N/A,TRUE,"general"}</definedName>
    <definedName name="dfhgh" localSheetId="3" hidden="1">{"via1",#N/A,TRUE,"general";"via2",#N/A,TRUE,"general";"via3",#N/A,TRUE,"general"}</definedName>
    <definedName name="dfhgh" hidden="1">{"via1",#N/A,TRUE,"general";"via2",#N/A,TRUE,"general";"via3",#N/A,TRUE,"general"}</definedName>
    <definedName name="dfj" localSheetId="4" hidden="1">{"via1",#N/A,TRUE,"general";"via2",#N/A,TRUE,"general";"via3",#N/A,TRUE,"general"}</definedName>
    <definedName name="dfj" localSheetId="2" hidden="1">{"via1",#N/A,TRUE,"general";"via2",#N/A,TRUE,"general";"via3",#N/A,TRUE,"general"}</definedName>
    <definedName name="dfj" localSheetId="3" hidden="1">{"via1",#N/A,TRUE,"general";"via2",#N/A,TRUE,"general";"via3",#N/A,TRUE,"general"}</definedName>
    <definedName name="dfj" hidden="1">{"via1",#N/A,TRUE,"general";"via2",#N/A,TRUE,"general";"via3",#N/A,TRUE,"general"}</definedName>
    <definedName name="DFRFRF" localSheetId="4" hidden="1">{"via1",#N/A,TRUE,"general";"via2",#N/A,TRUE,"general";"via3",#N/A,TRUE,"general"}</definedName>
    <definedName name="DFRFRF" localSheetId="2" hidden="1">{"via1",#N/A,TRUE,"general";"via2",#N/A,TRUE,"general";"via3",#N/A,TRUE,"general"}</definedName>
    <definedName name="DFRFRF" localSheetId="3" hidden="1">{"via1",#N/A,TRUE,"general";"via2",#N/A,TRUE,"general";"via3",#N/A,TRUE,"general"}</definedName>
    <definedName name="DFRFRF" hidden="1">{"via1",#N/A,TRUE,"general";"via2",#N/A,TRUE,"general";"via3",#N/A,TRUE,"general"}</definedName>
    <definedName name="DFVUI" localSheetId="4" hidden="1">{"via1",#N/A,TRUE,"general";"via2",#N/A,TRUE,"general";"via3",#N/A,TRUE,"general"}</definedName>
    <definedName name="DFVUI" localSheetId="2" hidden="1">{"via1",#N/A,TRUE,"general";"via2",#N/A,TRUE,"general";"via3",#N/A,TRUE,"general"}</definedName>
    <definedName name="DFVUI" localSheetId="3" hidden="1">{"via1",#N/A,TRUE,"general";"via2",#N/A,TRUE,"general";"via3",#N/A,TRUE,"general"}</definedName>
    <definedName name="DFVUI" hidden="1">{"via1",#N/A,TRUE,"general";"via2",#N/A,TRUE,"general";"via3",#N/A,TRUE,"general"}</definedName>
    <definedName name="dg" localSheetId="4" hidden="1">{"via1",#N/A,TRUE,"general";"via2",#N/A,TRUE,"general";"via3",#N/A,TRUE,"general"}</definedName>
    <definedName name="dg" localSheetId="2" hidden="1">{"via1",#N/A,TRUE,"general";"via2",#N/A,TRUE,"general";"via3",#N/A,TRUE,"general"}</definedName>
    <definedName name="dg" localSheetId="3" hidden="1">{"via1",#N/A,TRUE,"general";"via2",#N/A,TRUE,"general";"via3",#N/A,TRUE,"general"}</definedName>
    <definedName name="dg" hidden="1">{"via1",#N/A,TRUE,"general";"via2",#N/A,TRUE,"general";"via3",#N/A,TRUE,"general"}</definedName>
    <definedName name="dgdgr" localSheetId="4" hidden="1">{"via1",#N/A,TRUE,"general";"via2",#N/A,TRUE,"general";"via3",#N/A,TRUE,"general"}</definedName>
    <definedName name="dgdgr" localSheetId="2" hidden="1">{"via1",#N/A,TRUE,"general";"via2",#N/A,TRUE,"general";"via3",#N/A,TRUE,"general"}</definedName>
    <definedName name="dgdgr" localSheetId="3" hidden="1">{"via1",#N/A,TRUE,"general";"via2",#N/A,TRUE,"general";"via3",#N/A,TRUE,"general"}</definedName>
    <definedName name="dgdgr" hidden="1">{"via1",#N/A,TRUE,"general";"via2",#N/A,TRUE,"general";"via3",#N/A,TRUE,"general"}</definedName>
    <definedName name="dgfd" localSheetId="4" hidden="1">{"TAB1",#N/A,TRUE,"GENERAL";"TAB2",#N/A,TRUE,"GENERAL";"TAB3",#N/A,TRUE,"GENERAL";"TAB4",#N/A,TRUE,"GENERAL";"TAB5",#N/A,TRUE,"GENERAL"}</definedName>
    <definedName name="dgfd" localSheetId="2" hidden="1">{"TAB1",#N/A,TRUE,"GENERAL";"TAB2",#N/A,TRUE,"GENERAL";"TAB3",#N/A,TRUE,"GENERAL";"TAB4",#N/A,TRUE,"GENERAL";"TAB5",#N/A,TRUE,"GENERAL"}</definedName>
    <definedName name="dgfd" localSheetId="3" hidden="1">{"TAB1",#N/A,TRUE,"GENERAL";"TAB2",#N/A,TRUE,"GENERAL";"TAB3",#N/A,TRUE,"GENERAL";"TAB4",#N/A,TRUE,"GENERAL";"TAB5",#N/A,TRUE,"GENERAL"}</definedName>
    <definedName name="dgfd" hidden="1">{"TAB1",#N/A,TRUE,"GENERAL";"TAB2",#N/A,TRUE,"GENERAL";"TAB3",#N/A,TRUE,"GENERAL";"TAB4",#N/A,TRUE,"GENERAL";"TAB5",#N/A,TRUE,"GENERAL"}</definedName>
    <definedName name="DGFDFVSDF" localSheetId="4" hidden="1">{"via1",#N/A,TRUE,"general";"via2",#N/A,TRUE,"general";"via3",#N/A,TRUE,"general"}</definedName>
    <definedName name="DGFDFVSDF" localSheetId="2" hidden="1">{"via1",#N/A,TRUE,"general";"via2",#N/A,TRUE,"general";"via3",#N/A,TRUE,"general"}</definedName>
    <definedName name="DGFDFVSDF" localSheetId="3" hidden="1">{"via1",#N/A,TRUE,"general";"via2",#N/A,TRUE,"general";"via3",#N/A,TRUE,"general"}</definedName>
    <definedName name="DGFDFVSDF" hidden="1">{"via1",#N/A,TRUE,"general";"via2",#N/A,TRUE,"general";"via3",#N/A,TRUE,"general"}</definedName>
    <definedName name="dgfdg" localSheetId="4" hidden="1">{"via1",#N/A,TRUE,"general";"via2",#N/A,TRUE,"general";"via3",#N/A,TRUE,"general"}</definedName>
    <definedName name="dgfdg" localSheetId="2" hidden="1">{"via1",#N/A,TRUE,"general";"via2",#N/A,TRUE,"general";"via3",#N/A,TRUE,"general"}</definedName>
    <definedName name="dgfdg" localSheetId="3" hidden="1">{"via1",#N/A,TRUE,"general";"via2",#N/A,TRUE,"general";"via3",#N/A,TRUE,"general"}</definedName>
    <definedName name="dgfdg" hidden="1">{"via1",#N/A,TRUE,"general";"via2",#N/A,TRUE,"general";"via3",#N/A,TRUE,"general"}</definedName>
    <definedName name="DGFG" localSheetId="4" hidden="1">{"via1",#N/A,TRUE,"general";"via2",#N/A,TRUE,"general";"via3",#N/A,TRUE,"general"}</definedName>
    <definedName name="DGFG" localSheetId="2" hidden="1">{"via1",#N/A,TRUE,"general";"via2",#N/A,TRUE,"general";"via3",#N/A,TRUE,"general"}</definedName>
    <definedName name="DGFG" localSheetId="3" hidden="1">{"via1",#N/A,TRUE,"general";"via2",#N/A,TRUE,"general";"via3",#N/A,TRUE,"general"}</definedName>
    <definedName name="DGFG" hidden="1">{"via1",#N/A,TRUE,"general";"via2",#N/A,TRUE,"general";"via3",#N/A,TRUE,"general"}</definedName>
    <definedName name="dgfsado" localSheetId="4" hidden="1">{"TAB1",#N/A,TRUE,"GENERAL";"TAB2",#N/A,TRUE,"GENERAL";"TAB3",#N/A,TRUE,"GENERAL";"TAB4",#N/A,TRUE,"GENERAL";"TAB5",#N/A,TRUE,"GENERAL"}</definedName>
    <definedName name="dgfsado" localSheetId="2" hidden="1">{"TAB1",#N/A,TRUE,"GENERAL";"TAB2",#N/A,TRUE,"GENERAL";"TAB3",#N/A,TRUE,"GENERAL";"TAB4",#N/A,TRUE,"GENERAL";"TAB5",#N/A,TRUE,"GENERAL"}</definedName>
    <definedName name="dgfsado" localSheetId="3" hidden="1">{"TAB1",#N/A,TRUE,"GENERAL";"TAB2",#N/A,TRUE,"GENERAL";"TAB3",#N/A,TRUE,"GENERAL";"TAB4",#N/A,TRUE,"GENERAL";"TAB5",#N/A,TRUE,"GENERAL"}</definedName>
    <definedName name="dgfsado" hidden="1">{"TAB1",#N/A,TRUE,"GENERAL";"TAB2",#N/A,TRUE,"GENERAL";"TAB3",#N/A,TRUE,"GENERAL";"TAB4",#N/A,TRUE,"GENERAL";"TAB5",#N/A,TRUE,"GENERAL"}</definedName>
    <definedName name="dgrdeb" localSheetId="4" hidden="1">{"TAB1",#N/A,TRUE,"GENERAL";"TAB2",#N/A,TRUE,"GENERAL";"TAB3",#N/A,TRUE,"GENERAL";"TAB4",#N/A,TRUE,"GENERAL";"TAB5",#N/A,TRUE,"GENERAL"}</definedName>
    <definedName name="dgrdeb" localSheetId="2" hidden="1">{"TAB1",#N/A,TRUE,"GENERAL";"TAB2",#N/A,TRUE,"GENERAL";"TAB3",#N/A,TRUE,"GENERAL";"TAB4",#N/A,TRUE,"GENERAL";"TAB5",#N/A,TRUE,"GENERAL"}</definedName>
    <definedName name="dgrdeb" localSheetId="3" hidden="1">{"TAB1",#N/A,TRUE,"GENERAL";"TAB2",#N/A,TRUE,"GENERAL";"TAB3",#N/A,TRUE,"GENERAL";"TAB4",#N/A,TRUE,"GENERAL";"TAB5",#N/A,TRUE,"GENERAL"}</definedName>
    <definedName name="dgrdeb" hidden="1">{"TAB1",#N/A,TRUE,"GENERAL";"TAB2",#N/A,TRUE,"GENERAL";"TAB3",#N/A,TRUE,"GENERAL";"TAB4",#N/A,TRUE,"GENERAL";"TAB5",#N/A,TRUE,"GENERAL"}</definedName>
    <definedName name="dgreg" localSheetId="4" hidden="1">{"via1",#N/A,TRUE,"general";"via2",#N/A,TRUE,"general";"via3",#N/A,TRUE,"general"}</definedName>
    <definedName name="dgreg" localSheetId="2" hidden="1">{"via1",#N/A,TRUE,"general";"via2",#N/A,TRUE,"general";"via3",#N/A,TRUE,"general"}</definedName>
    <definedName name="dgreg" localSheetId="3" hidden="1">{"via1",#N/A,TRUE,"general";"via2",#N/A,TRUE,"general";"via3",#N/A,TRUE,"general"}</definedName>
    <definedName name="dgreg" hidden="1">{"via1",#N/A,TRUE,"general";"via2",#N/A,TRUE,"general";"via3",#N/A,TRUE,"general"}</definedName>
    <definedName name="DH" localSheetId="4" hidden="1">{"via1",#N/A,TRUE,"general";"via2",#N/A,TRUE,"general";"via3",#N/A,TRUE,"general"}</definedName>
    <definedName name="DH" localSheetId="2" hidden="1">{"via1",#N/A,TRUE,"general";"via2",#N/A,TRUE,"general";"via3",#N/A,TRUE,"general"}</definedName>
    <definedName name="DH" localSheetId="3" hidden="1">{"via1",#N/A,TRUE,"general";"via2",#N/A,TRUE,"general";"via3",#N/A,TRUE,"general"}</definedName>
    <definedName name="DH" hidden="1">{"via1",#N/A,TRUE,"general";"via2",#N/A,TRUE,"general";"via3",#N/A,TRUE,"general"}</definedName>
    <definedName name="dhdth" localSheetId="4" hidden="1">{"TAB1",#N/A,TRUE,"GENERAL";"TAB2",#N/A,TRUE,"GENERAL";"TAB3",#N/A,TRUE,"GENERAL";"TAB4",#N/A,TRUE,"GENERAL";"TAB5",#N/A,TRUE,"GENERAL"}</definedName>
    <definedName name="dhdth" localSheetId="2" hidden="1">{"TAB1",#N/A,TRUE,"GENERAL";"TAB2",#N/A,TRUE,"GENERAL";"TAB3",#N/A,TRUE,"GENERAL";"TAB4",#N/A,TRUE,"GENERAL";"TAB5",#N/A,TRUE,"GENERAL"}</definedName>
    <definedName name="dhdth" localSheetId="3" hidden="1">{"TAB1",#N/A,TRUE,"GENERAL";"TAB2",#N/A,TRUE,"GENERAL";"TAB3",#N/A,TRUE,"GENERAL";"TAB4",#N/A,TRUE,"GENERAL";"TAB5",#N/A,TRUE,"GENERAL"}</definedName>
    <definedName name="dhdth" hidden="1">{"TAB1",#N/A,TRUE,"GENERAL";"TAB2",#N/A,TRUE,"GENERAL";"TAB3",#N/A,TRUE,"GENERAL";"TAB4",#N/A,TRUE,"GENERAL";"TAB5",#N/A,TRUE,"GENERAL"}</definedName>
    <definedName name="dhgh" localSheetId="4" hidden="1">{"via1",#N/A,TRUE,"general";"via2",#N/A,TRUE,"general";"via3",#N/A,TRUE,"general"}</definedName>
    <definedName name="dhgh" localSheetId="2" hidden="1">{"via1",#N/A,TRUE,"general";"via2",#N/A,TRUE,"general";"via3",#N/A,TRUE,"general"}</definedName>
    <definedName name="dhgh" localSheetId="3" hidden="1">{"via1",#N/A,TRUE,"general";"via2",#N/A,TRUE,"general";"via3",#N/A,TRUE,"general"}</definedName>
    <definedName name="dhgh" hidden="1">{"via1",#N/A,TRUE,"general";"via2",#N/A,TRUE,"general";"via3",#N/A,TRUE,"general"}</definedName>
    <definedName name="djdytj" localSheetId="4" hidden="1">{"TAB1",#N/A,TRUE,"GENERAL";"TAB2",#N/A,TRUE,"GENERAL";"TAB3",#N/A,TRUE,"GENERAL";"TAB4",#N/A,TRUE,"GENERAL";"TAB5",#N/A,TRUE,"GENERAL"}</definedName>
    <definedName name="djdytj" localSheetId="2" hidden="1">{"TAB1",#N/A,TRUE,"GENERAL";"TAB2",#N/A,TRUE,"GENERAL";"TAB3",#N/A,TRUE,"GENERAL";"TAB4",#N/A,TRUE,"GENERAL";"TAB5",#N/A,TRUE,"GENERAL"}</definedName>
    <definedName name="djdytj" localSheetId="3" hidden="1">{"TAB1",#N/A,TRUE,"GENERAL";"TAB2",#N/A,TRUE,"GENERAL";"TAB3",#N/A,TRUE,"GENERAL";"TAB4",#N/A,TRUE,"GENERAL";"TAB5",#N/A,TRUE,"GENERAL"}</definedName>
    <definedName name="djdytj" hidden="1">{"TAB1",#N/A,TRUE,"GENERAL";"TAB2",#N/A,TRUE,"GENERAL";"TAB3",#N/A,TRUE,"GENERAL";"TAB4",#N/A,TRUE,"GENERAL";"TAB5",#N/A,TRUE,"GENERAL"}</definedName>
    <definedName name="dry" localSheetId="4" hidden="1">{"via1",#N/A,TRUE,"general";"via2",#N/A,TRUE,"general";"via3",#N/A,TRUE,"general"}</definedName>
    <definedName name="dry" localSheetId="2" hidden="1">{"via1",#N/A,TRUE,"general";"via2",#N/A,TRUE,"general";"via3",#N/A,TRUE,"general"}</definedName>
    <definedName name="dry" localSheetId="3" hidden="1">{"via1",#N/A,TRUE,"general";"via2",#N/A,TRUE,"general";"via3",#N/A,TRUE,"general"}</definedName>
    <definedName name="dry" hidden="1">{"via1",#N/A,TRUE,"general";"via2",#N/A,TRUE,"general";"via3",#N/A,TRUE,"general"}</definedName>
    <definedName name="DSAD" localSheetId="4" hidden="1">{"via1",#N/A,TRUE,"general";"via2",#N/A,TRUE,"general";"via3",#N/A,TRUE,"general"}</definedName>
    <definedName name="DSAD" localSheetId="2" hidden="1">{"via1",#N/A,TRUE,"general";"via2",#N/A,TRUE,"general";"via3",#N/A,TRUE,"general"}</definedName>
    <definedName name="DSAD" localSheetId="3" hidden="1">{"via1",#N/A,TRUE,"general";"via2",#N/A,TRUE,"general";"via3",#N/A,TRUE,"general"}</definedName>
    <definedName name="DSAD" hidden="1">{"via1",#N/A,TRUE,"general";"via2",#N/A,TRUE,"general";"via3",#N/A,TRUE,"general"}</definedName>
    <definedName name="dsadfp" localSheetId="4" hidden="1">{"TAB1",#N/A,TRUE,"GENERAL";"TAB2",#N/A,TRUE,"GENERAL";"TAB3",#N/A,TRUE,"GENERAL";"TAB4",#N/A,TRUE,"GENERAL";"TAB5",#N/A,TRUE,"GENERAL"}</definedName>
    <definedName name="dsadfp" localSheetId="2" hidden="1">{"TAB1",#N/A,TRUE,"GENERAL";"TAB2",#N/A,TRUE,"GENERAL";"TAB3",#N/A,TRUE,"GENERAL";"TAB4",#N/A,TRUE,"GENERAL";"TAB5",#N/A,TRUE,"GENERAL"}</definedName>
    <definedName name="dsadfp" localSheetId="3" hidden="1">{"TAB1",#N/A,TRUE,"GENERAL";"TAB2",#N/A,TRUE,"GENERAL";"TAB3",#N/A,TRUE,"GENERAL";"TAB4",#N/A,TRUE,"GENERAL";"TAB5",#N/A,TRUE,"GENERAL"}</definedName>
    <definedName name="dsadfp" hidden="1">{"TAB1",#N/A,TRUE,"GENERAL";"TAB2",#N/A,TRUE,"GENERAL";"TAB3",#N/A,TRUE,"GENERAL";"TAB4",#N/A,TRUE,"GENERAL";"TAB5",#N/A,TRUE,"GENERAL"}</definedName>
    <definedName name="DSD" localSheetId="4" hidden="1">{"via1",#N/A,TRUE,"general";"via2",#N/A,TRUE,"general";"via3",#N/A,TRUE,"general"}</definedName>
    <definedName name="DSD" localSheetId="2" hidden="1">{"via1",#N/A,TRUE,"general";"via2",#N/A,TRUE,"general";"via3",#N/A,TRUE,"general"}</definedName>
    <definedName name="DSD" localSheetId="3" hidden="1">{"via1",#N/A,TRUE,"general";"via2",#N/A,TRUE,"general";"via3",#N/A,TRUE,"general"}</definedName>
    <definedName name="DSD" hidden="1">{"via1",#N/A,TRUE,"general";"via2",#N/A,TRUE,"general";"via3",#N/A,TRUE,"general"}</definedName>
    <definedName name="dsdads4" localSheetId="4" hidden="1">{"TAB1",#N/A,TRUE,"GENERAL";"TAB2",#N/A,TRUE,"GENERAL";"TAB3",#N/A,TRUE,"GENERAL";"TAB4",#N/A,TRUE,"GENERAL";"TAB5",#N/A,TRUE,"GENERAL"}</definedName>
    <definedName name="dsdads4" localSheetId="2" hidden="1">{"TAB1",#N/A,TRUE,"GENERAL";"TAB2",#N/A,TRUE,"GENERAL";"TAB3",#N/A,TRUE,"GENERAL";"TAB4",#N/A,TRUE,"GENERAL";"TAB5",#N/A,TRUE,"GENERAL"}</definedName>
    <definedName name="dsdads4" localSheetId="3" hidden="1">{"TAB1",#N/A,TRUE,"GENERAL";"TAB2",#N/A,TRUE,"GENERAL";"TAB3",#N/A,TRUE,"GENERAL";"TAB4",#N/A,TRUE,"GENERAL";"TAB5",#N/A,TRUE,"GENERAL"}</definedName>
    <definedName name="dsdads4" hidden="1">{"TAB1",#N/A,TRUE,"GENERAL";"TAB2",#N/A,TRUE,"GENERAL";"TAB3",#N/A,TRUE,"GENERAL";"TAB4",#N/A,TRUE,"GENERAL";"TAB5",#N/A,TRUE,"GENERAL"}</definedName>
    <definedName name="DSF" localSheetId="4" hidden="1">{"via1",#N/A,TRUE,"general";"via2",#N/A,TRUE,"general";"via3",#N/A,TRUE,"general"}</definedName>
    <definedName name="DSF" localSheetId="2" hidden="1">{"via1",#N/A,TRUE,"general";"via2",#N/A,TRUE,"general";"via3",#N/A,TRUE,"general"}</definedName>
    <definedName name="DSF" localSheetId="3" hidden="1">{"via1",#N/A,TRUE,"general";"via2",#N/A,TRUE,"general";"via3",#N/A,TRUE,"general"}</definedName>
    <definedName name="DSF" hidden="1">{"via1",#N/A,TRUE,"general";"via2",#N/A,TRUE,"general";"via3",#N/A,TRUE,"general"}</definedName>
    <definedName name="DSFCVTY" localSheetId="4" hidden="1">{"TAB1",#N/A,TRUE,"GENERAL";"TAB2",#N/A,TRUE,"GENERAL";"TAB3",#N/A,TRUE,"GENERAL";"TAB4",#N/A,TRUE,"GENERAL";"TAB5",#N/A,TRUE,"GENERAL"}</definedName>
    <definedName name="DSFCVTY" localSheetId="2" hidden="1">{"TAB1",#N/A,TRUE,"GENERAL";"TAB2",#N/A,TRUE,"GENERAL";"TAB3",#N/A,TRUE,"GENERAL";"TAB4",#N/A,TRUE,"GENERAL";"TAB5",#N/A,TRUE,"GENERAL"}</definedName>
    <definedName name="DSFCVTY" localSheetId="3" hidden="1">{"TAB1",#N/A,TRUE,"GENERAL";"TAB2",#N/A,TRUE,"GENERAL";"TAB3",#N/A,TRUE,"GENERAL";"TAB4",#N/A,TRUE,"GENERAL";"TAB5",#N/A,TRUE,"GENERAL"}</definedName>
    <definedName name="DSFCVTY" hidden="1">{"TAB1",#N/A,TRUE,"GENERAL";"TAB2",#N/A,TRUE,"GENERAL";"TAB3",#N/A,TRUE,"GENERAL";"TAB4",#N/A,TRUE,"GENERAL";"TAB5",#N/A,TRUE,"GENERAL"}</definedName>
    <definedName name="dsfg" localSheetId="4" hidden="1">{"via1",#N/A,TRUE,"general";"via2",#N/A,TRUE,"general";"via3",#N/A,TRUE,"general"}</definedName>
    <definedName name="dsfg" localSheetId="2" hidden="1">{"via1",#N/A,TRUE,"general";"via2",#N/A,TRUE,"general";"via3",#N/A,TRUE,"general"}</definedName>
    <definedName name="dsfg" localSheetId="3" hidden="1">{"via1",#N/A,TRUE,"general";"via2",#N/A,TRUE,"general";"via3",#N/A,TRUE,"general"}</definedName>
    <definedName name="dsfg" hidden="1">{"via1",#N/A,TRUE,"general";"via2",#N/A,TRUE,"general";"via3",#N/A,TRUE,"general"}</definedName>
    <definedName name="dsfhgfdh" localSheetId="4" hidden="1">{"TAB1",#N/A,TRUE,"GENERAL";"TAB2",#N/A,TRUE,"GENERAL";"TAB3",#N/A,TRUE,"GENERAL";"TAB4",#N/A,TRUE,"GENERAL";"TAB5",#N/A,TRUE,"GENERAL"}</definedName>
    <definedName name="dsfhgfdh" localSheetId="2" hidden="1">{"TAB1",#N/A,TRUE,"GENERAL";"TAB2",#N/A,TRUE,"GENERAL";"TAB3",#N/A,TRUE,"GENERAL";"TAB4",#N/A,TRUE,"GENERAL";"TAB5",#N/A,TRUE,"GENERAL"}</definedName>
    <definedName name="dsfhgfdh" localSheetId="3" hidden="1">{"TAB1",#N/A,TRUE,"GENERAL";"TAB2",#N/A,TRUE,"GENERAL";"TAB3",#N/A,TRUE,"GENERAL";"TAB4",#N/A,TRUE,"GENERAL";"TAB5",#N/A,TRUE,"GENERAL"}</definedName>
    <definedName name="dsfhgfdh" hidden="1">{"TAB1",#N/A,TRUE,"GENERAL";"TAB2",#N/A,TRUE,"GENERAL";"TAB3",#N/A,TRUE,"GENERAL";"TAB4",#N/A,TRUE,"GENERAL";"TAB5",#N/A,TRUE,"GENERAL"}</definedName>
    <definedName name="dsfsdf" localSheetId="4" hidden="1">{"via1",#N/A,TRUE,"general";"via2",#N/A,TRUE,"general";"via3",#N/A,TRUE,"general"}</definedName>
    <definedName name="dsfsdf" localSheetId="2" hidden="1">{"via1",#N/A,TRUE,"general";"via2",#N/A,TRUE,"general";"via3",#N/A,TRUE,"general"}</definedName>
    <definedName name="dsfsdf" localSheetId="3" hidden="1">{"via1",#N/A,TRUE,"general";"via2",#N/A,TRUE,"general";"via3",#N/A,TRUE,"general"}</definedName>
    <definedName name="dsfsdf" hidden="1">{"via1",#N/A,TRUE,"general";"via2",#N/A,TRUE,"general";"via3",#N/A,TRUE,"general"}</definedName>
    <definedName name="DSFSDFCXV" localSheetId="4" hidden="1">{"TAB1",#N/A,TRUE,"GENERAL";"TAB2",#N/A,TRUE,"GENERAL";"TAB3",#N/A,TRUE,"GENERAL";"TAB4",#N/A,TRUE,"GENERAL";"TAB5",#N/A,TRUE,"GENERAL"}</definedName>
    <definedName name="DSFSDFCXV" localSheetId="2" hidden="1">{"TAB1",#N/A,TRUE,"GENERAL";"TAB2",#N/A,TRUE,"GENERAL";"TAB3",#N/A,TRUE,"GENERAL";"TAB4",#N/A,TRUE,"GENERAL";"TAB5",#N/A,TRUE,"GENERAL"}</definedName>
    <definedName name="DSFSDFCXV" localSheetId="3" hidden="1">{"TAB1",#N/A,TRUE,"GENERAL";"TAB2",#N/A,TRUE,"GENERAL";"TAB3",#N/A,TRUE,"GENERAL";"TAB4",#N/A,TRUE,"GENERAL";"TAB5",#N/A,TRUE,"GENERAL"}</definedName>
    <definedName name="DSFSDFCXV" hidden="1">{"TAB1",#N/A,TRUE,"GENERAL";"TAB2",#N/A,TRUE,"GENERAL";"TAB3",#N/A,TRUE,"GENERAL";"TAB4",#N/A,TRUE,"GENERAL";"TAB5",#N/A,TRUE,"GENERAL"}</definedName>
    <definedName name="dsfsvm" localSheetId="4" hidden="1">{"TAB1",#N/A,TRUE,"GENERAL";"TAB2",#N/A,TRUE,"GENERAL";"TAB3",#N/A,TRUE,"GENERAL";"TAB4",#N/A,TRUE,"GENERAL";"TAB5",#N/A,TRUE,"GENERAL"}</definedName>
    <definedName name="dsfsvm" localSheetId="2" hidden="1">{"TAB1",#N/A,TRUE,"GENERAL";"TAB2",#N/A,TRUE,"GENERAL";"TAB3",#N/A,TRUE,"GENERAL";"TAB4",#N/A,TRUE,"GENERAL";"TAB5",#N/A,TRUE,"GENERAL"}</definedName>
    <definedName name="dsfsvm" localSheetId="3" hidden="1">{"TAB1",#N/A,TRUE,"GENERAL";"TAB2",#N/A,TRUE,"GENERAL";"TAB3",#N/A,TRUE,"GENERAL";"TAB4",#N/A,TRUE,"GENERAL";"TAB5",#N/A,TRUE,"GENERAL"}</definedName>
    <definedName name="dsfsvm" hidden="1">{"TAB1",#N/A,TRUE,"GENERAL";"TAB2",#N/A,TRUE,"GENERAL";"TAB3",#N/A,TRUE,"GENERAL";"TAB4",#N/A,TRUE,"GENERAL";"TAB5",#N/A,TRUE,"GENERAL"}</definedName>
    <definedName name="dsftbv" localSheetId="4" hidden="1">{"via1",#N/A,TRUE,"general";"via2",#N/A,TRUE,"general";"via3",#N/A,TRUE,"general"}</definedName>
    <definedName name="dsftbv" localSheetId="2" hidden="1">{"via1",#N/A,TRUE,"general";"via2",#N/A,TRUE,"general";"via3",#N/A,TRUE,"general"}</definedName>
    <definedName name="dsftbv" localSheetId="3" hidden="1">{"via1",#N/A,TRUE,"general";"via2",#N/A,TRUE,"general";"via3",#N/A,TRUE,"general"}</definedName>
    <definedName name="dsftbv" hidden="1">{"via1",#N/A,TRUE,"general";"via2",#N/A,TRUE,"general";"via3",#N/A,TRUE,"general"}</definedName>
    <definedName name="dtrhj" localSheetId="4" hidden="1">{"via1",#N/A,TRUE,"general";"via2",#N/A,TRUE,"general";"via3",#N/A,TRUE,"general"}</definedName>
    <definedName name="dtrhj" localSheetId="2" hidden="1">{"via1",#N/A,TRUE,"general";"via2",#N/A,TRUE,"general";"via3",#N/A,TRUE,"general"}</definedName>
    <definedName name="dtrhj" localSheetId="3" hidden="1">{"via1",#N/A,TRUE,"general";"via2",#N/A,TRUE,"general";"via3",#N/A,TRUE,"general"}</definedName>
    <definedName name="dtrhj" hidden="1">{"via1",#N/A,TRUE,"general";"via2",#N/A,TRUE,"general";"via3",#N/A,TRUE,"general"}</definedName>
    <definedName name="dxfgg" localSheetId="4" hidden="1">{"via1",#N/A,TRUE,"general";"via2",#N/A,TRUE,"general";"via3",#N/A,TRUE,"general"}</definedName>
    <definedName name="dxfgg" localSheetId="2" hidden="1">{"via1",#N/A,TRUE,"general";"via2",#N/A,TRUE,"general";"via3",#N/A,TRUE,"general"}</definedName>
    <definedName name="dxfgg" localSheetId="3" hidden="1">{"via1",#N/A,TRUE,"general";"via2",#N/A,TRUE,"general";"via3",#N/A,TRUE,"general"}</definedName>
    <definedName name="dxfgg" hidden="1">{"via1",#N/A,TRUE,"general";"via2",#N/A,TRUE,"general";"via3",#N/A,TRUE,"general"}</definedName>
    <definedName name="e3e33" localSheetId="4" hidden="1">{"via1",#N/A,TRUE,"general";"via2",#N/A,TRUE,"general";"via3",#N/A,TRUE,"general"}</definedName>
    <definedName name="e3e33" localSheetId="2" hidden="1">{"via1",#N/A,TRUE,"general";"via2",#N/A,TRUE,"general";"via3",#N/A,TRUE,"general"}</definedName>
    <definedName name="e3e33" localSheetId="3" hidden="1">{"via1",#N/A,TRUE,"general";"via2",#N/A,TRUE,"general";"via3",#N/A,TRUE,"general"}</definedName>
    <definedName name="e3e33" hidden="1">{"via1",#N/A,TRUE,"general";"via2",#N/A,TRUE,"general";"via3",#N/A,TRUE,"general"}</definedName>
    <definedName name="EDEDWSWQA" localSheetId="4" hidden="1">{"TAB1",#N/A,TRUE,"GENERAL";"TAB2",#N/A,TRUE,"GENERAL";"TAB3",#N/A,TRUE,"GENERAL";"TAB4",#N/A,TRUE,"GENERAL";"TAB5",#N/A,TRUE,"GENERAL"}</definedName>
    <definedName name="EDEDWSWQA" localSheetId="2" hidden="1">{"TAB1",#N/A,TRUE,"GENERAL";"TAB2",#N/A,TRUE,"GENERAL";"TAB3",#N/A,TRUE,"GENERAL";"TAB4",#N/A,TRUE,"GENERAL";"TAB5",#N/A,TRUE,"GENERAL"}</definedName>
    <definedName name="EDEDWSWQA" localSheetId="3" hidden="1">{"TAB1",#N/A,TRUE,"GENERAL";"TAB2",#N/A,TRUE,"GENERAL";"TAB3",#N/A,TRUE,"GENERAL";"TAB4",#N/A,TRUE,"GENERAL";"TAB5",#N/A,TRUE,"GENERAL"}</definedName>
    <definedName name="EDEDWSWQA" hidden="1">{"TAB1",#N/A,TRUE,"GENERAL";"TAB2",#N/A,TRUE,"GENERAL";"TAB3",#N/A,TRUE,"GENERAL";"TAB4",#N/A,TRUE,"GENERAL";"TAB5",#N/A,TRUE,"GENERAL"}</definedName>
    <definedName name="edgfhmn" localSheetId="4" hidden="1">{"via1",#N/A,TRUE,"general";"via2",#N/A,TRUE,"general";"via3",#N/A,TRUE,"general"}</definedName>
    <definedName name="edgfhmn" localSheetId="2" hidden="1">{"via1",#N/A,TRUE,"general";"via2",#N/A,TRUE,"general";"via3",#N/A,TRUE,"general"}</definedName>
    <definedName name="edgfhmn" localSheetId="3" hidden="1">{"via1",#N/A,TRUE,"general";"via2",#N/A,TRUE,"general";"via3",#N/A,TRUE,"general"}</definedName>
    <definedName name="edgfhmn" hidden="1">{"via1",#N/A,TRUE,"general";"via2",#N/A,TRUE,"general";"via3",#N/A,TRUE,"general"}</definedName>
    <definedName name="eeedfr" localSheetId="4" hidden="1">{"TAB1",#N/A,TRUE,"GENERAL";"TAB2",#N/A,TRUE,"GENERAL";"TAB3",#N/A,TRUE,"GENERAL";"TAB4",#N/A,TRUE,"GENERAL";"TAB5",#N/A,TRUE,"GENERAL"}</definedName>
    <definedName name="eeedfr" localSheetId="2" hidden="1">{"TAB1",#N/A,TRUE,"GENERAL";"TAB2",#N/A,TRUE,"GENERAL";"TAB3",#N/A,TRUE,"GENERAL";"TAB4",#N/A,TRUE,"GENERAL";"TAB5",#N/A,TRUE,"GENERAL"}</definedName>
    <definedName name="eeedfr" localSheetId="3" hidden="1">{"TAB1",#N/A,TRUE,"GENERAL";"TAB2",#N/A,TRUE,"GENERAL";"TAB3",#N/A,TRUE,"GENERAL";"TAB4",#N/A,TRUE,"GENERAL";"TAB5",#N/A,TRUE,"GENERAL"}</definedName>
    <definedName name="eeedfr" hidden="1">{"TAB1",#N/A,TRUE,"GENERAL";"TAB2",#N/A,TRUE,"GENERAL";"TAB3",#N/A,TRUE,"GENERAL";"TAB4",#N/A,TRUE,"GENERAL";"TAB5",#N/A,TRUE,"GENERAL"}</definedName>
    <definedName name="eeeeer" localSheetId="4" hidden="1">{"TAB1",#N/A,TRUE,"GENERAL";"TAB2",#N/A,TRUE,"GENERAL";"TAB3",#N/A,TRUE,"GENERAL";"TAB4",#N/A,TRUE,"GENERAL";"TAB5",#N/A,TRUE,"GENERAL"}</definedName>
    <definedName name="eeeeer" localSheetId="2" hidden="1">{"TAB1",#N/A,TRUE,"GENERAL";"TAB2",#N/A,TRUE,"GENERAL";"TAB3",#N/A,TRUE,"GENERAL";"TAB4",#N/A,TRUE,"GENERAL";"TAB5",#N/A,TRUE,"GENERAL"}</definedName>
    <definedName name="eeeeer" localSheetId="3" hidden="1">{"TAB1",#N/A,TRUE,"GENERAL";"TAB2",#N/A,TRUE,"GENERAL";"TAB3",#N/A,TRUE,"GENERAL";"TAB4",#N/A,TRUE,"GENERAL";"TAB5",#N/A,TRUE,"GENERAL"}</definedName>
    <definedName name="eeeeer" hidden="1">{"TAB1",#N/A,TRUE,"GENERAL";"TAB2",#N/A,TRUE,"GENERAL";"TAB3",#N/A,TRUE,"GENERAL";"TAB4",#N/A,TRUE,"GENERAL";"TAB5",#N/A,TRUE,"GENERAL"}</definedName>
    <definedName name="eeerfd" localSheetId="4" hidden="1">{"via1",#N/A,TRUE,"general";"via2",#N/A,TRUE,"general";"via3",#N/A,TRUE,"general"}</definedName>
    <definedName name="eeerfd" localSheetId="2" hidden="1">{"via1",#N/A,TRUE,"general";"via2",#N/A,TRUE,"general";"via3",#N/A,TRUE,"general"}</definedName>
    <definedName name="eeerfd" localSheetId="3" hidden="1">{"via1",#N/A,TRUE,"general";"via2",#N/A,TRUE,"general";"via3",#N/A,TRUE,"general"}</definedName>
    <definedName name="eeerfd" hidden="1">{"via1",#N/A,TRUE,"general";"via2",#N/A,TRUE,"general";"via3",#N/A,TRUE,"general"}</definedName>
    <definedName name="efef" localSheetId="4" hidden="1">{"TAB1",#N/A,TRUE,"GENERAL";"TAB2",#N/A,TRUE,"GENERAL";"TAB3",#N/A,TRUE,"GENERAL";"TAB4",#N/A,TRUE,"GENERAL";"TAB5",#N/A,TRUE,"GENERAL"}</definedName>
    <definedName name="efef" localSheetId="2" hidden="1">{"TAB1",#N/A,TRUE,"GENERAL";"TAB2",#N/A,TRUE,"GENERAL";"TAB3",#N/A,TRUE,"GENERAL";"TAB4",#N/A,TRUE,"GENERAL";"TAB5",#N/A,TRUE,"GENERAL"}</definedName>
    <definedName name="efef" localSheetId="3" hidden="1">{"TAB1",#N/A,TRUE,"GENERAL";"TAB2",#N/A,TRUE,"GENERAL";"TAB3",#N/A,TRUE,"GENERAL";"TAB4",#N/A,TRUE,"GENERAL";"TAB5",#N/A,TRUE,"GENERAL"}</definedName>
    <definedName name="efef" hidden="1">{"TAB1",#N/A,TRUE,"GENERAL";"TAB2",#N/A,TRUE,"GENERAL";"TAB3",#N/A,TRUE,"GENERAL";"TAB4",#N/A,TRUE,"GENERAL";"TAB5",#N/A,TRUE,"GENERAL"}</definedName>
    <definedName name="efer" localSheetId="4" hidden="1">{"via1",#N/A,TRUE,"general";"via2",#N/A,TRUE,"general";"via3",#N/A,TRUE,"general"}</definedName>
    <definedName name="efer" localSheetId="2" hidden="1">{"via1",#N/A,TRUE,"general";"via2",#N/A,TRUE,"general";"via3",#N/A,TRUE,"general"}</definedName>
    <definedName name="efer" localSheetId="3" hidden="1">{"via1",#N/A,TRUE,"general";"via2",#N/A,TRUE,"general";"via3",#N/A,TRUE,"general"}</definedName>
    <definedName name="efer" hidden="1">{"via1",#N/A,TRUE,"general";"via2",#N/A,TRUE,"general";"via3",#N/A,TRUE,"general"}</definedName>
    <definedName name="egeg" localSheetId="4" hidden="1">{"TAB1",#N/A,TRUE,"GENERAL";"TAB2",#N/A,TRUE,"GENERAL";"TAB3",#N/A,TRUE,"GENERAL";"TAB4",#N/A,TRUE,"GENERAL";"TAB5",#N/A,TRUE,"GENERAL"}</definedName>
    <definedName name="egeg" localSheetId="2" hidden="1">{"TAB1",#N/A,TRUE,"GENERAL";"TAB2",#N/A,TRUE,"GENERAL";"TAB3",#N/A,TRUE,"GENERAL";"TAB4",#N/A,TRUE,"GENERAL";"TAB5",#N/A,TRUE,"GENERAL"}</definedName>
    <definedName name="egeg" localSheetId="3" hidden="1">{"TAB1",#N/A,TRUE,"GENERAL";"TAB2",#N/A,TRUE,"GENERAL";"TAB3",#N/A,TRUE,"GENERAL";"TAB4",#N/A,TRUE,"GENERAL";"TAB5",#N/A,TRUE,"GENERAL"}</definedName>
    <definedName name="egeg" hidden="1">{"TAB1",#N/A,TRUE,"GENERAL";"TAB2",#N/A,TRUE,"GENERAL";"TAB3",#N/A,TRUE,"GENERAL";"TAB4",#N/A,TRUE,"GENERAL";"TAB5",#N/A,TRUE,"GENERAL"}</definedName>
    <definedName name="egtrgthrt" localSheetId="4" hidden="1">{"TAB1",#N/A,TRUE,"GENERAL";"TAB2",#N/A,TRUE,"GENERAL";"TAB3",#N/A,TRUE,"GENERAL";"TAB4",#N/A,TRUE,"GENERAL";"TAB5",#N/A,TRUE,"GENERAL"}</definedName>
    <definedName name="egtrgthrt" localSheetId="2" hidden="1">{"TAB1",#N/A,TRUE,"GENERAL";"TAB2",#N/A,TRUE,"GENERAL";"TAB3",#N/A,TRUE,"GENERAL";"TAB4",#N/A,TRUE,"GENERAL";"TAB5",#N/A,TRUE,"GENERAL"}</definedName>
    <definedName name="egtrgthrt" localSheetId="3" hidden="1">{"TAB1",#N/A,TRUE,"GENERAL";"TAB2",#N/A,TRUE,"GENERAL";"TAB3",#N/A,TRUE,"GENERAL";"TAB4",#N/A,TRUE,"GENERAL";"TAB5",#N/A,TRUE,"GENERAL"}</definedName>
    <definedName name="egtrgthrt" hidden="1">{"TAB1",#N/A,TRUE,"GENERAL";"TAB2",#N/A,TRUE,"GENERAL";"TAB3",#N/A,TRUE,"GENERAL";"TAB4",#N/A,TRUE,"GENERAL";"TAB5",#N/A,TRUE,"GENERAL"}</definedName>
    <definedName name="eqw" localSheetId="4" hidden="1">{"via1",#N/A,TRUE,"general";"via2",#N/A,TRUE,"general";"via3",#N/A,TRUE,"general"}</definedName>
    <definedName name="eqw" localSheetId="2" hidden="1">{"via1",#N/A,TRUE,"general";"via2",#N/A,TRUE,"general";"via3",#N/A,TRUE,"general"}</definedName>
    <definedName name="eqw" localSheetId="3" hidden="1">{"via1",#N/A,TRUE,"general";"via2",#N/A,TRUE,"general";"via3",#N/A,TRUE,"general"}</definedName>
    <definedName name="eqw" hidden="1">{"via1",#N/A,TRUE,"general";"via2",#N/A,TRUE,"general";"via3",#N/A,TRUE,"general"}</definedName>
    <definedName name="erg" localSheetId="4" hidden="1">{"TAB1",#N/A,TRUE,"GENERAL";"TAB2",#N/A,TRUE,"GENERAL";"TAB3",#N/A,TRUE,"GENERAL";"TAB4",#N/A,TRUE,"GENERAL";"TAB5",#N/A,TRUE,"GENERAL"}</definedName>
    <definedName name="erg" localSheetId="2" hidden="1">{"TAB1",#N/A,TRUE,"GENERAL";"TAB2",#N/A,TRUE,"GENERAL";"TAB3",#N/A,TRUE,"GENERAL";"TAB4",#N/A,TRUE,"GENERAL";"TAB5",#N/A,TRUE,"GENERAL"}</definedName>
    <definedName name="erg" localSheetId="3" hidden="1">{"TAB1",#N/A,TRUE,"GENERAL";"TAB2",#N/A,TRUE,"GENERAL";"TAB3",#N/A,TRUE,"GENERAL";"TAB4",#N/A,TRUE,"GENERAL";"TAB5",#N/A,TRUE,"GENERAL"}</definedName>
    <definedName name="erg" hidden="1">{"TAB1",#N/A,TRUE,"GENERAL";"TAB2",#N/A,TRUE,"GENERAL";"TAB3",#N/A,TRUE,"GENERAL";"TAB4",#N/A,TRUE,"GENERAL";"TAB5",#N/A,TRUE,"GENERAL"}</definedName>
    <definedName name="erger" localSheetId="4" hidden="1">{"via1",#N/A,TRUE,"general";"via2",#N/A,TRUE,"general";"via3",#N/A,TRUE,"general"}</definedName>
    <definedName name="erger" localSheetId="2" hidden="1">{"via1",#N/A,TRUE,"general";"via2",#N/A,TRUE,"general";"via3",#N/A,TRUE,"general"}</definedName>
    <definedName name="erger" localSheetId="3" hidden="1">{"via1",#N/A,TRUE,"general";"via2",#N/A,TRUE,"general";"via3",#N/A,TRUE,"general"}</definedName>
    <definedName name="erger" hidden="1">{"via1",#N/A,TRUE,"general";"via2",#N/A,TRUE,"general";"via3",#N/A,TRUE,"general"}</definedName>
    <definedName name="ergerg" localSheetId="4" hidden="1">{"via1",#N/A,TRUE,"general";"via2",#N/A,TRUE,"general";"via3",#N/A,TRUE,"general"}</definedName>
    <definedName name="ergerg" localSheetId="2" hidden="1">{"via1",#N/A,TRUE,"general";"via2",#N/A,TRUE,"general";"via3",#N/A,TRUE,"general"}</definedName>
    <definedName name="ergerg" localSheetId="3" hidden="1">{"via1",#N/A,TRUE,"general";"via2",#N/A,TRUE,"general";"via3",#N/A,TRUE,"general"}</definedName>
    <definedName name="ergerg" hidden="1">{"via1",#N/A,TRUE,"general";"via2",#N/A,TRUE,"general";"via3",#N/A,TRUE,"general"}</definedName>
    <definedName name="ergfegr" localSheetId="4" hidden="1">{"via1",#N/A,TRUE,"general";"via2",#N/A,TRUE,"general";"via3",#N/A,TRUE,"general"}</definedName>
    <definedName name="ergfegr" localSheetId="2" hidden="1">{"via1",#N/A,TRUE,"general";"via2",#N/A,TRUE,"general";"via3",#N/A,TRUE,"general"}</definedName>
    <definedName name="ergfegr" localSheetId="3" hidden="1">{"via1",#N/A,TRUE,"general";"via2",#N/A,TRUE,"general";"via3",#N/A,TRUE,"general"}</definedName>
    <definedName name="ergfegr" hidden="1">{"via1",#N/A,TRUE,"general";"via2",#N/A,TRUE,"general";"via3",#N/A,TRUE,"general"}</definedName>
    <definedName name="ergge" localSheetId="4" hidden="1">{"TAB1",#N/A,TRUE,"GENERAL";"TAB2",#N/A,TRUE,"GENERAL";"TAB3",#N/A,TRUE,"GENERAL";"TAB4",#N/A,TRUE,"GENERAL";"TAB5",#N/A,TRUE,"GENERAL"}</definedName>
    <definedName name="ergge" localSheetId="2" hidden="1">{"TAB1",#N/A,TRUE,"GENERAL";"TAB2",#N/A,TRUE,"GENERAL";"TAB3",#N/A,TRUE,"GENERAL";"TAB4",#N/A,TRUE,"GENERAL";"TAB5",#N/A,TRUE,"GENERAL"}</definedName>
    <definedName name="ergge" localSheetId="3" hidden="1">{"TAB1",#N/A,TRUE,"GENERAL";"TAB2",#N/A,TRUE,"GENERAL";"TAB3",#N/A,TRUE,"GENERAL";"TAB4",#N/A,TRUE,"GENERAL";"TAB5",#N/A,TRUE,"GENERAL"}</definedName>
    <definedName name="ergge" hidden="1">{"TAB1",#N/A,TRUE,"GENERAL";"TAB2",#N/A,TRUE,"GENERAL";"TAB3",#N/A,TRUE,"GENERAL";"TAB4",#N/A,TRUE,"GENERAL";"TAB5",#N/A,TRUE,"GENERAL"}</definedName>
    <definedName name="erggewg" localSheetId="4" hidden="1">{"via1",#N/A,TRUE,"general";"via2",#N/A,TRUE,"general";"via3",#N/A,TRUE,"general"}</definedName>
    <definedName name="erggewg" localSheetId="2" hidden="1">{"via1",#N/A,TRUE,"general";"via2",#N/A,TRUE,"general";"via3",#N/A,TRUE,"general"}</definedName>
    <definedName name="erggewg" localSheetId="3" hidden="1">{"via1",#N/A,TRUE,"general";"via2",#N/A,TRUE,"general";"via3",#N/A,TRUE,"general"}</definedName>
    <definedName name="erggewg" hidden="1">{"via1",#N/A,TRUE,"general";"via2",#N/A,TRUE,"general";"via3",#N/A,TRUE,"general"}</definedName>
    <definedName name="ergreg" localSheetId="4" hidden="1">{"TAB1",#N/A,TRUE,"GENERAL";"TAB2",#N/A,TRUE,"GENERAL";"TAB3",#N/A,TRUE,"GENERAL";"TAB4",#N/A,TRUE,"GENERAL";"TAB5",#N/A,TRUE,"GENERAL"}</definedName>
    <definedName name="ergreg" localSheetId="2" hidden="1">{"TAB1",#N/A,TRUE,"GENERAL";"TAB2",#N/A,TRUE,"GENERAL";"TAB3",#N/A,TRUE,"GENERAL";"TAB4",#N/A,TRUE,"GENERAL";"TAB5",#N/A,TRUE,"GENERAL"}</definedName>
    <definedName name="ergreg" localSheetId="3" hidden="1">{"TAB1",#N/A,TRUE,"GENERAL";"TAB2",#N/A,TRUE,"GENERAL";"TAB3",#N/A,TRUE,"GENERAL";"TAB4",#N/A,TRUE,"GENERAL";"TAB5",#N/A,TRUE,"GENERAL"}</definedName>
    <definedName name="ergreg" hidden="1">{"TAB1",#N/A,TRUE,"GENERAL";"TAB2",#N/A,TRUE,"GENERAL";"TAB3",#N/A,TRUE,"GENERAL";"TAB4",#N/A,TRUE,"GENERAL";"TAB5",#N/A,TRUE,"GENERAL"}</definedName>
    <definedName name="ergregerg" localSheetId="4" hidden="1">{"via1",#N/A,TRUE,"general";"via2",#N/A,TRUE,"general";"via3",#N/A,TRUE,"general"}</definedName>
    <definedName name="ergregerg" localSheetId="2" hidden="1">{"via1",#N/A,TRUE,"general";"via2",#N/A,TRUE,"general";"via3",#N/A,TRUE,"general"}</definedName>
    <definedName name="ergregerg" localSheetId="3" hidden="1">{"via1",#N/A,TRUE,"general";"via2",#N/A,TRUE,"general";"via3",#N/A,TRUE,"general"}</definedName>
    <definedName name="ergregerg" hidden="1">{"via1",#N/A,TRUE,"general";"via2",#N/A,TRUE,"general";"via3",#N/A,TRUE,"general"}</definedName>
    <definedName name="ergrg" localSheetId="4" hidden="1">{"TAB1",#N/A,TRUE,"GENERAL";"TAB2",#N/A,TRUE,"GENERAL";"TAB3",#N/A,TRUE,"GENERAL";"TAB4",#N/A,TRUE,"GENERAL";"TAB5",#N/A,TRUE,"GENERAL"}</definedName>
    <definedName name="ergrg" localSheetId="2" hidden="1">{"TAB1",#N/A,TRUE,"GENERAL";"TAB2",#N/A,TRUE,"GENERAL";"TAB3",#N/A,TRUE,"GENERAL";"TAB4",#N/A,TRUE,"GENERAL";"TAB5",#N/A,TRUE,"GENERAL"}</definedName>
    <definedName name="ergrg" localSheetId="3" hidden="1">{"TAB1",#N/A,TRUE,"GENERAL";"TAB2",#N/A,TRUE,"GENERAL";"TAB3",#N/A,TRUE,"GENERAL";"TAB4",#N/A,TRUE,"GENERAL";"TAB5",#N/A,TRUE,"GENERAL"}</definedName>
    <definedName name="ergrg" hidden="1">{"TAB1",#N/A,TRUE,"GENERAL";"TAB2",#N/A,TRUE,"GENERAL";"TAB3",#N/A,TRUE,"GENERAL";"TAB4",#N/A,TRUE,"GENERAL";"TAB5",#N/A,TRUE,"GENERAL"}</definedName>
    <definedName name="ergweg" localSheetId="4" hidden="1">{"TAB1",#N/A,TRUE,"GENERAL";"TAB2",#N/A,TRUE,"GENERAL";"TAB3",#N/A,TRUE,"GENERAL";"TAB4",#N/A,TRUE,"GENERAL";"TAB5",#N/A,TRUE,"GENERAL"}</definedName>
    <definedName name="ergweg" localSheetId="2" hidden="1">{"TAB1",#N/A,TRUE,"GENERAL";"TAB2",#N/A,TRUE,"GENERAL";"TAB3",#N/A,TRUE,"GENERAL";"TAB4",#N/A,TRUE,"GENERAL";"TAB5",#N/A,TRUE,"GENERAL"}</definedName>
    <definedName name="ergweg" localSheetId="3" hidden="1">{"TAB1",#N/A,TRUE,"GENERAL";"TAB2",#N/A,TRUE,"GENERAL";"TAB3",#N/A,TRUE,"GENERAL";"TAB4",#N/A,TRUE,"GENERAL";"TAB5",#N/A,TRUE,"GENERAL"}</definedName>
    <definedName name="ergweg" hidden="1">{"TAB1",#N/A,TRUE,"GENERAL";"TAB2",#N/A,TRUE,"GENERAL";"TAB3",#N/A,TRUE,"GENERAL";"TAB4",#N/A,TRUE,"GENERAL";"TAB5",#N/A,TRUE,"GENERAL"}</definedName>
    <definedName name="ergwreg" localSheetId="4" hidden="1">{"via1",#N/A,TRUE,"general";"via2",#N/A,TRUE,"general";"via3",#N/A,TRUE,"general"}</definedName>
    <definedName name="ergwreg" localSheetId="2" hidden="1">{"via1",#N/A,TRUE,"general";"via2",#N/A,TRUE,"general";"via3",#N/A,TRUE,"general"}</definedName>
    <definedName name="ergwreg" localSheetId="3" hidden="1">{"via1",#N/A,TRUE,"general";"via2",#N/A,TRUE,"general";"via3",#N/A,TRUE,"general"}</definedName>
    <definedName name="ergwreg" hidden="1">{"via1",#N/A,TRUE,"general";"via2",#N/A,TRUE,"general";"via3",#N/A,TRUE,"general"}</definedName>
    <definedName name="erheyh" localSheetId="4" hidden="1">{"TAB1",#N/A,TRUE,"GENERAL";"TAB2",#N/A,TRUE,"GENERAL";"TAB3",#N/A,TRUE,"GENERAL";"TAB4",#N/A,TRUE,"GENERAL";"TAB5",#N/A,TRUE,"GENERAL"}</definedName>
    <definedName name="erheyh" localSheetId="2" hidden="1">{"TAB1",#N/A,TRUE,"GENERAL";"TAB2",#N/A,TRUE,"GENERAL";"TAB3",#N/A,TRUE,"GENERAL";"TAB4",#N/A,TRUE,"GENERAL";"TAB5",#N/A,TRUE,"GENERAL"}</definedName>
    <definedName name="erheyh" localSheetId="3" hidden="1">{"TAB1",#N/A,TRUE,"GENERAL";"TAB2",#N/A,TRUE,"GENERAL";"TAB3",#N/A,TRUE,"GENERAL";"TAB4",#N/A,TRUE,"GENERAL";"TAB5",#N/A,TRUE,"GENERAL"}</definedName>
    <definedName name="erheyh" hidden="1">{"TAB1",#N/A,TRUE,"GENERAL";"TAB2",#N/A,TRUE,"GENERAL";"TAB3",#N/A,TRUE,"GENERAL";"TAB4",#N/A,TRUE,"GENERAL";"TAB5",#N/A,TRUE,"GENERAL"}</definedName>
    <definedName name="ert" localSheetId="4" hidden="1">{"via1",#N/A,TRUE,"general";"via2",#N/A,TRUE,"general";"via3",#N/A,TRUE,"general"}</definedName>
    <definedName name="ert" localSheetId="2" hidden="1">{"via1",#N/A,TRUE,"general";"via2",#N/A,TRUE,"general";"via3",#N/A,TRUE,"general"}</definedName>
    <definedName name="ert" localSheetId="3" hidden="1">{"via1",#N/A,TRUE,"general";"via2",#N/A,TRUE,"general";"via3",#N/A,TRUE,"general"}</definedName>
    <definedName name="ert" hidden="1">{"via1",#N/A,TRUE,"general";"via2",#N/A,TRUE,"general";"via3",#N/A,TRUE,"general"}</definedName>
    <definedName name="erte" localSheetId="4" hidden="1">{"via1",#N/A,TRUE,"general";"via2",#N/A,TRUE,"general";"via3",#N/A,TRUE,"general"}</definedName>
    <definedName name="erte" localSheetId="2" hidden="1">{"via1",#N/A,TRUE,"general";"via2",#N/A,TRUE,"general";"via3",#N/A,TRUE,"general"}</definedName>
    <definedName name="erte" localSheetId="3" hidden="1">{"via1",#N/A,TRUE,"general";"via2",#N/A,TRUE,"general";"via3",#N/A,TRUE,"general"}</definedName>
    <definedName name="erte" hidden="1">{"via1",#N/A,TRUE,"general";"via2",#N/A,TRUE,"general";"via3",#N/A,TRUE,"general"}</definedName>
    <definedName name="erter" localSheetId="4" hidden="1">{"TAB1",#N/A,TRUE,"GENERAL";"TAB2",#N/A,TRUE,"GENERAL";"TAB3",#N/A,TRUE,"GENERAL";"TAB4",#N/A,TRUE,"GENERAL";"TAB5",#N/A,TRUE,"GENERAL"}</definedName>
    <definedName name="erter" localSheetId="2" hidden="1">{"TAB1",#N/A,TRUE,"GENERAL";"TAB2",#N/A,TRUE,"GENERAL";"TAB3",#N/A,TRUE,"GENERAL";"TAB4",#N/A,TRUE,"GENERAL";"TAB5",#N/A,TRUE,"GENERAL"}</definedName>
    <definedName name="erter" localSheetId="3" hidden="1">{"TAB1",#N/A,TRUE,"GENERAL";"TAB2",#N/A,TRUE,"GENERAL";"TAB3",#N/A,TRUE,"GENERAL";"TAB4",#N/A,TRUE,"GENERAL";"TAB5",#N/A,TRUE,"GENERAL"}</definedName>
    <definedName name="erter" hidden="1">{"TAB1",#N/A,TRUE,"GENERAL";"TAB2",#N/A,TRUE,"GENERAL";"TAB3",#N/A,TRUE,"GENERAL";"TAB4",#N/A,TRUE,"GENERAL";"TAB5",#N/A,TRUE,"GENERAL"}</definedName>
    <definedName name="ertert" localSheetId="4" hidden="1">{"via1",#N/A,TRUE,"general";"via2",#N/A,TRUE,"general";"via3",#N/A,TRUE,"general"}</definedName>
    <definedName name="ertert" localSheetId="2" hidden="1">{"via1",#N/A,TRUE,"general";"via2",#N/A,TRUE,"general";"via3",#N/A,TRUE,"general"}</definedName>
    <definedName name="ertert" localSheetId="3" hidden="1">{"via1",#N/A,TRUE,"general";"via2",#N/A,TRUE,"general";"via3",#N/A,TRUE,"general"}</definedName>
    <definedName name="ertert" hidden="1">{"via1",#N/A,TRUE,"general";"via2",#N/A,TRUE,"general";"via3",#N/A,TRUE,"general"}</definedName>
    <definedName name="ertgyhik" localSheetId="4" hidden="1">{"TAB1",#N/A,TRUE,"GENERAL";"TAB2",#N/A,TRUE,"GENERAL";"TAB3",#N/A,TRUE,"GENERAL";"TAB4",#N/A,TRUE,"GENERAL";"TAB5",#N/A,TRUE,"GENERAL"}</definedName>
    <definedName name="ertgyhik" localSheetId="2" hidden="1">{"TAB1",#N/A,TRUE,"GENERAL";"TAB2",#N/A,TRUE,"GENERAL";"TAB3",#N/A,TRUE,"GENERAL";"TAB4",#N/A,TRUE,"GENERAL";"TAB5",#N/A,TRUE,"GENERAL"}</definedName>
    <definedName name="ertgyhik" localSheetId="3" hidden="1">{"TAB1",#N/A,TRUE,"GENERAL";"TAB2",#N/A,TRUE,"GENERAL";"TAB3",#N/A,TRUE,"GENERAL";"TAB4",#N/A,TRUE,"GENERAL";"TAB5",#N/A,TRUE,"GENERAL"}</definedName>
    <definedName name="ertgyhik" hidden="1">{"TAB1",#N/A,TRUE,"GENERAL";"TAB2",#N/A,TRUE,"GENERAL";"TAB3",#N/A,TRUE,"GENERAL";"TAB4",#N/A,TRUE,"GENERAL";"TAB5",#N/A,TRUE,"GENERAL"}</definedName>
    <definedName name="ertreb" localSheetId="4" hidden="1">{"via1",#N/A,TRUE,"general";"via2",#N/A,TRUE,"general";"via3",#N/A,TRUE,"general"}</definedName>
    <definedName name="ertreb" localSheetId="2" hidden="1">{"via1",#N/A,TRUE,"general";"via2",#N/A,TRUE,"general";"via3",#N/A,TRUE,"general"}</definedName>
    <definedName name="ertreb" localSheetId="3" hidden="1">{"via1",#N/A,TRUE,"general";"via2",#N/A,TRUE,"general";"via3",#N/A,TRUE,"general"}</definedName>
    <definedName name="ertreb" hidden="1">{"via1",#N/A,TRUE,"general";"via2",#N/A,TRUE,"general";"via3",#N/A,TRUE,"general"}</definedName>
    <definedName name="ertret" localSheetId="4" hidden="1">{"TAB1",#N/A,TRUE,"GENERAL";"TAB2",#N/A,TRUE,"GENERAL";"TAB3",#N/A,TRUE,"GENERAL";"TAB4",#N/A,TRUE,"GENERAL";"TAB5",#N/A,TRUE,"GENERAL"}</definedName>
    <definedName name="ertret" localSheetId="2" hidden="1">{"TAB1",#N/A,TRUE,"GENERAL";"TAB2",#N/A,TRUE,"GENERAL";"TAB3",#N/A,TRUE,"GENERAL";"TAB4",#N/A,TRUE,"GENERAL";"TAB5",#N/A,TRUE,"GENERAL"}</definedName>
    <definedName name="ertret" localSheetId="3" hidden="1">{"TAB1",#N/A,TRUE,"GENERAL";"TAB2",#N/A,TRUE,"GENERAL";"TAB3",#N/A,TRUE,"GENERAL";"TAB4",#N/A,TRUE,"GENERAL";"TAB5",#N/A,TRUE,"GENERAL"}</definedName>
    <definedName name="ertret" hidden="1">{"TAB1",#N/A,TRUE,"GENERAL";"TAB2",#N/A,TRUE,"GENERAL";"TAB3",#N/A,TRUE,"GENERAL";"TAB4",#N/A,TRUE,"GENERAL";"TAB5",#N/A,TRUE,"GENERAL"}</definedName>
    <definedName name="erttret" localSheetId="4" hidden="1">{"via1",#N/A,TRUE,"general";"via2",#N/A,TRUE,"general";"via3",#N/A,TRUE,"general"}</definedName>
    <definedName name="erttret" localSheetId="2" hidden="1">{"via1",#N/A,TRUE,"general";"via2",#N/A,TRUE,"general";"via3",#N/A,TRUE,"general"}</definedName>
    <definedName name="erttret" localSheetId="3" hidden="1">{"via1",#N/A,TRUE,"general";"via2",#N/A,TRUE,"general";"via3",#N/A,TRUE,"general"}</definedName>
    <definedName name="erttret" hidden="1">{"via1",#N/A,TRUE,"general";"via2",#N/A,TRUE,"general";"via3",#N/A,TRUE,"general"}</definedName>
    <definedName name="ertuiy" localSheetId="4" hidden="1">{"via1",#N/A,TRUE,"general";"via2",#N/A,TRUE,"general";"via3",#N/A,TRUE,"general"}</definedName>
    <definedName name="ertuiy" localSheetId="2" hidden="1">{"via1",#N/A,TRUE,"general";"via2",#N/A,TRUE,"general";"via3",#N/A,TRUE,"general"}</definedName>
    <definedName name="ertuiy" localSheetId="3" hidden="1">{"via1",#N/A,TRUE,"general";"via2",#N/A,TRUE,"general";"via3",#N/A,TRUE,"general"}</definedName>
    <definedName name="ertuiy" hidden="1">{"via1",#N/A,TRUE,"general";"via2",#N/A,TRUE,"general";"via3",#N/A,TRUE,"general"}</definedName>
    <definedName name="ertwert" localSheetId="4" hidden="1">{"TAB1",#N/A,TRUE,"GENERAL";"TAB2",#N/A,TRUE,"GENERAL";"TAB3",#N/A,TRUE,"GENERAL";"TAB4",#N/A,TRUE,"GENERAL";"TAB5",#N/A,TRUE,"GENERAL"}</definedName>
    <definedName name="ertwert" localSheetId="2" hidden="1">{"TAB1",#N/A,TRUE,"GENERAL";"TAB2",#N/A,TRUE,"GENERAL";"TAB3",#N/A,TRUE,"GENERAL";"TAB4",#N/A,TRUE,"GENERAL";"TAB5",#N/A,TRUE,"GENERAL"}</definedName>
    <definedName name="ertwert" localSheetId="3" hidden="1">{"TAB1",#N/A,TRUE,"GENERAL";"TAB2",#N/A,TRUE,"GENERAL";"TAB3",#N/A,TRUE,"GENERAL";"TAB4",#N/A,TRUE,"GENERAL";"TAB5",#N/A,TRUE,"GENERAL"}</definedName>
    <definedName name="ertwert" hidden="1">{"TAB1",#N/A,TRUE,"GENERAL";"TAB2",#N/A,TRUE,"GENERAL";"TAB3",#N/A,TRUE,"GENERAL";"TAB4",#N/A,TRUE,"GENERAL";"TAB5",#N/A,TRUE,"GENERAL"}</definedName>
    <definedName name="eru" localSheetId="4" hidden="1">{"TAB1",#N/A,TRUE,"GENERAL";"TAB2",#N/A,TRUE,"GENERAL";"TAB3",#N/A,TRUE,"GENERAL";"TAB4",#N/A,TRUE,"GENERAL";"TAB5",#N/A,TRUE,"GENERAL"}</definedName>
    <definedName name="eru" localSheetId="2" hidden="1">{"TAB1",#N/A,TRUE,"GENERAL";"TAB2",#N/A,TRUE,"GENERAL";"TAB3",#N/A,TRUE,"GENERAL";"TAB4",#N/A,TRUE,"GENERAL";"TAB5",#N/A,TRUE,"GENERAL"}</definedName>
    <definedName name="eru" localSheetId="3" hidden="1">{"TAB1",#N/A,TRUE,"GENERAL";"TAB2",#N/A,TRUE,"GENERAL";"TAB3",#N/A,TRUE,"GENERAL";"TAB4",#N/A,TRUE,"GENERAL";"TAB5",#N/A,TRUE,"GENERAL"}</definedName>
    <definedName name="eru" hidden="1">{"TAB1",#N/A,TRUE,"GENERAL";"TAB2",#N/A,TRUE,"GENERAL";"TAB3",#N/A,TRUE,"GENERAL";"TAB4",#N/A,TRUE,"GENERAL";"TAB5",#N/A,TRUE,"GENERAL"}</definedName>
    <definedName name="ERV" localSheetId="4" hidden="1">{"via1",#N/A,TRUE,"general";"via2",#N/A,TRUE,"general";"via3",#N/A,TRUE,"general"}</definedName>
    <definedName name="ERV" localSheetId="2" hidden="1">{"via1",#N/A,TRUE,"general";"via2",#N/A,TRUE,"general";"via3",#N/A,TRUE,"general"}</definedName>
    <definedName name="ERV" localSheetId="3" hidden="1">{"via1",#N/A,TRUE,"general";"via2",#N/A,TRUE,"general";"via3",#N/A,TRUE,"general"}</definedName>
    <definedName name="ERV" hidden="1">{"via1",#N/A,TRUE,"general";"via2",#N/A,TRUE,"general";"via3",#N/A,TRUE,"general"}</definedName>
    <definedName name="erware" localSheetId="4" hidden="1">{"via1",#N/A,TRUE,"general";"via2",#N/A,TRUE,"general";"via3",#N/A,TRUE,"general"}</definedName>
    <definedName name="erware" localSheetId="2" hidden="1">{"via1",#N/A,TRUE,"general";"via2",#N/A,TRUE,"general";"via3",#N/A,TRUE,"general"}</definedName>
    <definedName name="erware" localSheetId="3" hidden="1">{"via1",#N/A,TRUE,"general";"via2",#N/A,TRUE,"general";"via3",#N/A,TRUE,"general"}</definedName>
    <definedName name="erware" hidden="1">{"via1",#N/A,TRUE,"general";"via2",#N/A,TRUE,"general";"via3",#N/A,TRUE,"general"}</definedName>
    <definedName name="ERWER" localSheetId="4" hidden="1">{"via1",#N/A,TRUE,"general";"via2",#N/A,TRUE,"general";"via3",#N/A,TRUE,"general"}</definedName>
    <definedName name="ERWER" localSheetId="2" hidden="1">{"via1",#N/A,TRUE,"general";"via2",#N/A,TRUE,"general";"via3",#N/A,TRUE,"general"}</definedName>
    <definedName name="ERWER" localSheetId="3" hidden="1">{"via1",#N/A,TRUE,"general";"via2",#N/A,TRUE,"general";"via3",#N/A,TRUE,"general"}</definedName>
    <definedName name="ERWER" hidden="1">{"via1",#N/A,TRUE,"general";"via2",#N/A,TRUE,"general";"via3",#N/A,TRUE,"general"}</definedName>
    <definedName name="erwertd" localSheetId="4" hidden="1">{"TAB1",#N/A,TRUE,"GENERAL";"TAB2",#N/A,TRUE,"GENERAL";"TAB3",#N/A,TRUE,"GENERAL";"TAB4",#N/A,TRUE,"GENERAL";"TAB5",#N/A,TRUE,"GENERAL"}</definedName>
    <definedName name="erwertd" localSheetId="2" hidden="1">{"TAB1",#N/A,TRUE,"GENERAL";"TAB2",#N/A,TRUE,"GENERAL";"TAB3",#N/A,TRUE,"GENERAL";"TAB4",#N/A,TRUE,"GENERAL";"TAB5",#N/A,TRUE,"GENERAL"}</definedName>
    <definedName name="erwertd" localSheetId="3" hidden="1">{"TAB1",#N/A,TRUE,"GENERAL";"TAB2",#N/A,TRUE,"GENERAL";"TAB3",#N/A,TRUE,"GENERAL";"TAB4",#N/A,TRUE,"GENERAL";"TAB5",#N/A,TRUE,"GENERAL"}</definedName>
    <definedName name="erwertd" hidden="1">{"TAB1",#N/A,TRUE,"GENERAL";"TAB2",#N/A,TRUE,"GENERAL";"TAB3",#N/A,TRUE,"GENERAL";"TAB4",#N/A,TRUE,"GENERAL";"TAB5",#N/A,TRUE,"GENERAL"}</definedName>
    <definedName name="erwr" localSheetId="4" hidden="1">{"TAB1",#N/A,TRUE,"GENERAL";"TAB2",#N/A,TRUE,"GENERAL";"TAB3",#N/A,TRUE,"GENERAL";"TAB4",#N/A,TRUE,"GENERAL";"TAB5",#N/A,TRUE,"GENERAL"}</definedName>
    <definedName name="erwr" localSheetId="2" hidden="1">{"TAB1",#N/A,TRUE,"GENERAL";"TAB2",#N/A,TRUE,"GENERAL";"TAB3",#N/A,TRUE,"GENERAL";"TAB4",#N/A,TRUE,"GENERAL";"TAB5",#N/A,TRUE,"GENERAL"}</definedName>
    <definedName name="erwr" localSheetId="3" hidden="1">{"TAB1",#N/A,TRUE,"GENERAL";"TAB2",#N/A,TRUE,"GENERAL";"TAB3",#N/A,TRUE,"GENERAL";"TAB4",#N/A,TRUE,"GENERAL";"TAB5",#N/A,TRUE,"GENERAL"}</definedName>
    <definedName name="erwr" hidden="1">{"TAB1",#N/A,TRUE,"GENERAL";"TAB2",#N/A,TRUE,"GENERAL";"TAB3",#N/A,TRUE,"GENERAL";"TAB4",#N/A,TRUE,"GENERAL";"TAB5",#N/A,TRUE,"GENERAL"}</definedName>
    <definedName name="ERWRL" localSheetId="4" hidden="1">{"via1",#N/A,TRUE,"general";"via2",#N/A,TRUE,"general";"via3",#N/A,TRUE,"general"}</definedName>
    <definedName name="ERWRL" localSheetId="2" hidden="1">{"via1",#N/A,TRUE,"general";"via2",#N/A,TRUE,"general";"via3",#N/A,TRUE,"general"}</definedName>
    <definedName name="ERWRL" localSheetId="3" hidden="1">{"via1",#N/A,TRUE,"general";"via2",#N/A,TRUE,"general";"via3",#N/A,TRUE,"general"}</definedName>
    <definedName name="ERWRL" hidden="1">{"via1",#N/A,TRUE,"general";"via2",#N/A,TRUE,"general";"via3",#N/A,TRUE,"general"}</definedName>
    <definedName name="ery" localSheetId="4" hidden="1">{"via1",#N/A,TRUE,"general";"via2",#N/A,TRUE,"general";"via3",#N/A,TRUE,"general"}</definedName>
    <definedName name="ery" localSheetId="2" hidden="1">{"via1",#N/A,TRUE,"general";"via2",#N/A,TRUE,"general";"via3",#N/A,TRUE,"general"}</definedName>
    <definedName name="ery" localSheetId="3" hidden="1">{"via1",#N/A,TRUE,"general";"via2",#N/A,TRUE,"general";"via3",#N/A,TRUE,"general"}</definedName>
    <definedName name="ery" hidden="1">{"via1",#N/A,TRUE,"general";"via2",#N/A,TRUE,"general";"via3",#N/A,TRUE,"general"}</definedName>
    <definedName name="eryhd" localSheetId="4" hidden="1">{"via1",#N/A,TRUE,"general";"via2",#N/A,TRUE,"general";"via3",#N/A,TRUE,"general"}</definedName>
    <definedName name="eryhd" localSheetId="2" hidden="1">{"via1",#N/A,TRUE,"general";"via2",#N/A,TRUE,"general";"via3",#N/A,TRUE,"general"}</definedName>
    <definedName name="eryhd" localSheetId="3" hidden="1">{"via1",#N/A,TRUE,"general";"via2",#N/A,TRUE,"general";"via3",#N/A,TRUE,"general"}</definedName>
    <definedName name="eryhd" hidden="1">{"via1",#N/A,TRUE,"general";"via2",#N/A,TRUE,"general";"via3",#N/A,TRUE,"general"}</definedName>
    <definedName name="eryhdf" localSheetId="4" hidden="1">{"TAB1",#N/A,TRUE,"GENERAL";"TAB2",#N/A,TRUE,"GENERAL";"TAB3",#N/A,TRUE,"GENERAL";"TAB4",#N/A,TRUE,"GENERAL";"TAB5",#N/A,TRUE,"GENERAL"}</definedName>
    <definedName name="eryhdf" localSheetId="2" hidden="1">{"TAB1",#N/A,TRUE,"GENERAL";"TAB2",#N/A,TRUE,"GENERAL";"TAB3",#N/A,TRUE,"GENERAL";"TAB4",#N/A,TRUE,"GENERAL";"TAB5",#N/A,TRUE,"GENERAL"}</definedName>
    <definedName name="eryhdf" localSheetId="3" hidden="1">{"TAB1",#N/A,TRUE,"GENERAL";"TAB2",#N/A,TRUE,"GENERAL";"TAB3",#N/A,TRUE,"GENERAL";"TAB4",#N/A,TRUE,"GENERAL";"TAB5",#N/A,TRUE,"GENERAL"}</definedName>
    <definedName name="eryhdf" hidden="1">{"TAB1",#N/A,TRUE,"GENERAL";"TAB2",#N/A,TRUE,"GENERAL";"TAB3",#N/A,TRUE,"GENERAL";"TAB4",#N/A,TRUE,"GENERAL";"TAB5",#N/A,TRUE,"GENERAL"}</definedName>
    <definedName name="eryhk" localSheetId="4" hidden="1">{"TAB1",#N/A,TRUE,"GENERAL";"TAB2",#N/A,TRUE,"GENERAL";"TAB3",#N/A,TRUE,"GENERAL";"TAB4",#N/A,TRUE,"GENERAL";"TAB5",#N/A,TRUE,"GENERAL"}</definedName>
    <definedName name="eryhk" localSheetId="2" hidden="1">{"TAB1",#N/A,TRUE,"GENERAL";"TAB2",#N/A,TRUE,"GENERAL";"TAB3",#N/A,TRUE,"GENERAL";"TAB4",#N/A,TRUE,"GENERAL";"TAB5",#N/A,TRUE,"GENERAL"}</definedName>
    <definedName name="eryhk" localSheetId="3" hidden="1">{"TAB1",#N/A,TRUE,"GENERAL";"TAB2",#N/A,TRUE,"GENERAL";"TAB3",#N/A,TRUE,"GENERAL";"TAB4",#N/A,TRUE,"GENERAL";"TAB5",#N/A,TRUE,"GENERAL"}</definedName>
    <definedName name="eryhk" hidden="1">{"TAB1",#N/A,TRUE,"GENERAL";"TAB2",#N/A,TRUE,"GENERAL";"TAB3",#N/A,TRUE,"GENERAL";"TAB4",#N/A,TRUE,"GENERAL";"TAB5",#N/A,TRUE,"GENERAL"}</definedName>
    <definedName name="eryhrf" localSheetId="4" hidden="1">{"TAB1",#N/A,TRUE,"GENERAL";"TAB2",#N/A,TRUE,"GENERAL";"TAB3",#N/A,TRUE,"GENERAL";"TAB4",#N/A,TRUE,"GENERAL";"TAB5",#N/A,TRUE,"GENERAL"}</definedName>
    <definedName name="eryhrf" localSheetId="2" hidden="1">{"TAB1",#N/A,TRUE,"GENERAL";"TAB2",#N/A,TRUE,"GENERAL";"TAB3",#N/A,TRUE,"GENERAL";"TAB4",#N/A,TRUE,"GENERAL";"TAB5",#N/A,TRUE,"GENERAL"}</definedName>
    <definedName name="eryhrf" localSheetId="3" hidden="1">{"TAB1",#N/A,TRUE,"GENERAL";"TAB2",#N/A,TRUE,"GENERAL";"TAB3",#N/A,TRUE,"GENERAL";"TAB4",#N/A,TRUE,"GENERAL";"TAB5",#N/A,TRUE,"GENERAL"}</definedName>
    <definedName name="eryhrf" hidden="1">{"TAB1",#N/A,TRUE,"GENERAL";"TAB2",#N/A,TRUE,"GENERAL";"TAB3",#N/A,TRUE,"GENERAL";"TAB4",#N/A,TRUE,"GENERAL";"TAB5",#N/A,TRUE,"GENERAL"}</definedName>
    <definedName name="eryre" localSheetId="4" hidden="1">{"TAB1",#N/A,TRUE,"GENERAL";"TAB2",#N/A,TRUE,"GENERAL";"TAB3",#N/A,TRUE,"GENERAL";"TAB4",#N/A,TRUE,"GENERAL";"TAB5",#N/A,TRUE,"GENERAL"}</definedName>
    <definedName name="eryre" localSheetId="2" hidden="1">{"TAB1",#N/A,TRUE,"GENERAL";"TAB2",#N/A,TRUE,"GENERAL";"TAB3",#N/A,TRUE,"GENERAL";"TAB4",#N/A,TRUE,"GENERAL";"TAB5",#N/A,TRUE,"GENERAL"}</definedName>
    <definedName name="eryre" localSheetId="3" hidden="1">{"TAB1",#N/A,TRUE,"GENERAL";"TAB2",#N/A,TRUE,"GENERAL";"TAB3",#N/A,TRUE,"GENERAL";"TAB4",#N/A,TRUE,"GENERAL";"TAB5",#N/A,TRUE,"GENERAL"}</definedName>
    <definedName name="eryre" hidden="1">{"TAB1",#N/A,TRUE,"GENERAL";"TAB2",#N/A,TRUE,"GENERAL";"TAB3",#N/A,TRUE,"GENERAL";"TAB4",#N/A,TRUE,"GENERAL";"TAB5",#N/A,TRUE,"GENERAL"}</definedName>
    <definedName name="erytd" localSheetId="4" hidden="1">{"via1",#N/A,TRUE,"general";"via2",#N/A,TRUE,"general";"via3",#N/A,TRUE,"general"}</definedName>
    <definedName name="erytd" localSheetId="2" hidden="1">{"via1",#N/A,TRUE,"general";"via2",#N/A,TRUE,"general";"via3",#N/A,TRUE,"general"}</definedName>
    <definedName name="erytd" localSheetId="3" hidden="1">{"via1",#N/A,TRUE,"general";"via2",#N/A,TRUE,"general";"via3",#N/A,TRUE,"general"}</definedName>
    <definedName name="erytd" hidden="1">{"via1",#N/A,TRUE,"general";"via2",#N/A,TRUE,"general";"via3",#N/A,TRUE,"general"}</definedName>
    <definedName name="eryty" localSheetId="4" hidden="1">{"via1",#N/A,TRUE,"general";"via2",#N/A,TRUE,"general";"via3",#N/A,TRUE,"general"}</definedName>
    <definedName name="eryty" localSheetId="2" hidden="1">{"via1",#N/A,TRUE,"general";"via2",#N/A,TRUE,"general";"via3",#N/A,TRUE,"general"}</definedName>
    <definedName name="eryty" localSheetId="3" hidden="1">{"via1",#N/A,TRUE,"general";"via2",#N/A,TRUE,"general";"via3",#N/A,TRUE,"general"}</definedName>
    <definedName name="eryty" hidden="1">{"via1",#N/A,TRUE,"general";"via2",#N/A,TRUE,"general";"via3",#N/A,TRUE,"general"}</definedName>
    <definedName name="eryy" localSheetId="4" hidden="1">{"via1",#N/A,TRUE,"general";"via2",#N/A,TRUE,"general";"via3",#N/A,TRUE,"general"}</definedName>
    <definedName name="eryy" localSheetId="2" hidden="1">{"via1",#N/A,TRUE,"general";"via2",#N/A,TRUE,"general";"via3",#N/A,TRUE,"general"}</definedName>
    <definedName name="eryy" localSheetId="3" hidden="1">{"via1",#N/A,TRUE,"general";"via2",#N/A,TRUE,"general";"via3",#N/A,TRUE,"general"}</definedName>
    <definedName name="eryy" hidden="1">{"via1",#N/A,TRUE,"general";"via2",#N/A,TRUE,"general";"via3",#N/A,TRUE,"general"}</definedName>
    <definedName name="etertgg" localSheetId="4" hidden="1">{"via1",#N/A,TRUE,"general";"via2",#N/A,TRUE,"general";"via3",#N/A,TRUE,"general"}</definedName>
    <definedName name="etertgg" localSheetId="2" hidden="1">{"via1",#N/A,TRUE,"general";"via2",#N/A,TRUE,"general";"via3",#N/A,TRUE,"general"}</definedName>
    <definedName name="etertgg" localSheetId="3" hidden="1">{"via1",#N/A,TRUE,"general";"via2",#N/A,TRUE,"general";"via3",#N/A,TRUE,"general"}</definedName>
    <definedName name="etertgg" hidden="1">{"via1",#N/A,TRUE,"general";"via2",#N/A,TRUE,"general";"via3",#N/A,TRUE,"general"}</definedName>
    <definedName name="etewt" localSheetId="4" hidden="1">{"TAB1",#N/A,TRUE,"GENERAL";"TAB2",#N/A,TRUE,"GENERAL";"TAB3",#N/A,TRUE,"GENERAL";"TAB4",#N/A,TRUE,"GENERAL";"TAB5",#N/A,TRUE,"GENERAL"}</definedName>
    <definedName name="etewt" localSheetId="2" hidden="1">{"TAB1",#N/A,TRUE,"GENERAL";"TAB2",#N/A,TRUE,"GENERAL";"TAB3",#N/A,TRUE,"GENERAL";"TAB4",#N/A,TRUE,"GENERAL";"TAB5",#N/A,TRUE,"GENERAL"}</definedName>
    <definedName name="etewt" localSheetId="3" hidden="1">{"TAB1",#N/A,TRUE,"GENERAL";"TAB2",#N/A,TRUE,"GENERAL";"TAB3",#N/A,TRUE,"GENERAL";"TAB4",#N/A,TRUE,"GENERAL";"TAB5",#N/A,TRUE,"GENERAL"}</definedName>
    <definedName name="etewt" hidden="1">{"TAB1",#N/A,TRUE,"GENERAL";"TAB2",#N/A,TRUE,"GENERAL";"TAB3",#N/A,TRUE,"GENERAL";"TAB4",#N/A,TRUE,"GENERAL";"TAB5",#N/A,TRUE,"GENERAL"}</definedName>
    <definedName name="etu" localSheetId="4" hidden="1">{"via1",#N/A,TRUE,"general";"via2",#N/A,TRUE,"general";"via3",#N/A,TRUE,"general"}</definedName>
    <definedName name="etu" localSheetId="2" hidden="1">{"via1",#N/A,TRUE,"general";"via2",#N/A,TRUE,"general";"via3",#N/A,TRUE,"general"}</definedName>
    <definedName name="etu" localSheetId="3" hidden="1">{"via1",#N/A,TRUE,"general";"via2",#N/A,TRUE,"general";"via3",#N/A,TRUE,"general"}</definedName>
    <definedName name="etu" hidden="1">{"via1",#N/A,TRUE,"general";"via2",#N/A,TRUE,"general";"via3",#N/A,TRUE,"general"}</definedName>
    <definedName name="etueh" localSheetId="4" hidden="1">{"via1",#N/A,TRUE,"general";"via2",#N/A,TRUE,"general";"via3",#N/A,TRUE,"general"}</definedName>
    <definedName name="etueh" localSheetId="2" hidden="1">{"via1",#N/A,TRUE,"general";"via2",#N/A,TRUE,"general";"via3",#N/A,TRUE,"general"}</definedName>
    <definedName name="etueh" localSheetId="3" hidden="1">{"via1",#N/A,TRUE,"general";"via2",#N/A,TRUE,"general";"via3",#N/A,TRUE,"general"}</definedName>
    <definedName name="etueh" hidden="1">{"via1",#N/A,TRUE,"general";"via2",#N/A,TRUE,"general";"via3",#N/A,TRUE,"general"}</definedName>
    <definedName name="etyty" localSheetId="4" hidden="1">{"via1",#N/A,TRUE,"general";"via2",#N/A,TRUE,"general";"via3",#N/A,TRUE,"general"}</definedName>
    <definedName name="etyty" localSheetId="2" hidden="1">{"via1",#N/A,TRUE,"general";"via2",#N/A,TRUE,"general";"via3",#N/A,TRUE,"general"}</definedName>
    <definedName name="etyty" localSheetId="3" hidden="1">{"via1",#N/A,TRUE,"general";"via2",#N/A,TRUE,"general";"via3",#N/A,TRUE,"general"}</definedName>
    <definedName name="etyty" hidden="1">{"via1",#N/A,TRUE,"general";"via2",#N/A,TRUE,"general";"via3",#N/A,TRUE,"general"}</definedName>
    <definedName name="etyu" localSheetId="4" hidden="1">{"TAB1",#N/A,TRUE,"GENERAL";"TAB2",#N/A,TRUE,"GENERAL";"TAB3",#N/A,TRUE,"GENERAL";"TAB4",#N/A,TRUE,"GENERAL";"TAB5",#N/A,TRUE,"GENERAL"}</definedName>
    <definedName name="etyu" localSheetId="2" hidden="1">{"TAB1",#N/A,TRUE,"GENERAL";"TAB2",#N/A,TRUE,"GENERAL";"TAB3",#N/A,TRUE,"GENERAL";"TAB4",#N/A,TRUE,"GENERAL";"TAB5",#N/A,TRUE,"GENERAL"}</definedName>
    <definedName name="etyu" localSheetId="3" hidden="1">{"TAB1",#N/A,TRUE,"GENERAL";"TAB2",#N/A,TRUE,"GENERAL";"TAB3",#N/A,TRUE,"GENERAL";"TAB4",#N/A,TRUE,"GENERAL";"TAB5",#N/A,TRUE,"GENERAL"}</definedName>
    <definedName name="etyu" hidden="1">{"TAB1",#N/A,TRUE,"GENERAL";"TAB2",#N/A,TRUE,"GENERAL";"TAB3",#N/A,TRUE,"GENERAL";"TAB4",#N/A,TRUE,"GENERAL";"TAB5",#N/A,TRUE,"GENERAL"}</definedName>
    <definedName name="eu" localSheetId="4" hidden="1">{"via1",#N/A,TRUE,"general";"via2",#N/A,TRUE,"general";"via3",#N/A,TRUE,"general"}</definedName>
    <definedName name="eu" localSheetId="2" hidden="1">{"via1",#N/A,TRUE,"general";"via2",#N/A,TRUE,"general";"via3",#N/A,TRUE,"general"}</definedName>
    <definedName name="eu" localSheetId="3" hidden="1">{"via1",#N/A,TRUE,"general";"via2",#N/A,TRUE,"general";"via3",#N/A,TRUE,"general"}</definedName>
    <definedName name="eu" hidden="1">{"via1",#N/A,TRUE,"general";"via2",#N/A,TRUE,"general";"via3",#N/A,TRUE,"general"}</definedName>
    <definedName name="eut" localSheetId="4" hidden="1">{"via1",#N/A,TRUE,"general";"via2",#N/A,TRUE,"general";"via3",#N/A,TRUE,"general"}</definedName>
    <definedName name="eut" localSheetId="2" hidden="1">{"via1",#N/A,TRUE,"general";"via2",#N/A,TRUE,"general";"via3",#N/A,TRUE,"general"}</definedName>
    <definedName name="eut" localSheetId="3" hidden="1">{"via1",#N/A,TRUE,"general";"via2",#N/A,TRUE,"general";"via3",#N/A,TRUE,"general"}</definedName>
    <definedName name="eut" hidden="1">{"via1",#N/A,TRUE,"general";"via2",#N/A,TRUE,"general";"via3",#N/A,TRUE,"general"}</definedName>
    <definedName name="euyt" localSheetId="4" hidden="1">{"TAB1",#N/A,TRUE,"GENERAL";"TAB2",#N/A,TRUE,"GENERAL";"TAB3",#N/A,TRUE,"GENERAL";"TAB4",#N/A,TRUE,"GENERAL";"TAB5",#N/A,TRUE,"GENERAL"}</definedName>
    <definedName name="euyt" localSheetId="2" hidden="1">{"TAB1",#N/A,TRUE,"GENERAL";"TAB2",#N/A,TRUE,"GENERAL";"TAB3",#N/A,TRUE,"GENERAL";"TAB4",#N/A,TRUE,"GENERAL";"TAB5",#N/A,TRUE,"GENERAL"}</definedName>
    <definedName name="euyt" localSheetId="3" hidden="1">{"TAB1",#N/A,TRUE,"GENERAL";"TAB2",#N/A,TRUE,"GENERAL";"TAB3",#N/A,TRUE,"GENERAL";"TAB4",#N/A,TRUE,"GENERAL";"TAB5",#N/A,TRUE,"GENERAL"}</definedName>
    <definedName name="euyt" hidden="1">{"TAB1",#N/A,TRUE,"GENERAL";"TAB2",#N/A,TRUE,"GENERAL";"TAB3",#N/A,TRUE,"GENERAL";"TAB4",#N/A,TRUE,"GENERAL";"TAB5",#N/A,TRUE,"GENERAL"}</definedName>
    <definedName name="ewegt" localSheetId="4" hidden="1">{"TAB1",#N/A,TRUE,"GENERAL";"TAB2",#N/A,TRUE,"GENERAL";"TAB3",#N/A,TRUE,"GENERAL";"TAB4",#N/A,TRUE,"GENERAL";"TAB5",#N/A,TRUE,"GENERAL"}</definedName>
    <definedName name="ewegt" localSheetId="2" hidden="1">{"TAB1",#N/A,TRUE,"GENERAL";"TAB2",#N/A,TRUE,"GENERAL";"TAB3",#N/A,TRUE,"GENERAL";"TAB4",#N/A,TRUE,"GENERAL";"TAB5",#N/A,TRUE,"GENERAL"}</definedName>
    <definedName name="ewegt" localSheetId="3" hidden="1">{"TAB1",#N/A,TRUE,"GENERAL";"TAB2",#N/A,TRUE,"GENERAL";"TAB3",#N/A,TRUE,"GENERAL";"TAB4",#N/A,TRUE,"GENERAL";"TAB5",#N/A,TRUE,"GENERAL"}</definedName>
    <definedName name="ewegt" hidden="1">{"TAB1",#N/A,TRUE,"GENERAL";"TAB2",#N/A,TRUE,"GENERAL";"TAB3",#N/A,TRUE,"GENERAL";"TAB4",#N/A,TRUE,"GENERAL";"TAB5",#N/A,TRUE,"GENERAL"}</definedName>
    <definedName name="ewfewfg" localSheetId="4" hidden="1">{"TAB1",#N/A,TRUE,"GENERAL";"TAB2",#N/A,TRUE,"GENERAL";"TAB3",#N/A,TRUE,"GENERAL";"TAB4",#N/A,TRUE,"GENERAL";"TAB5",#N/A,TRUE,"GENERAL"}</definedName>
    <definedName name="ewfewfg" localSheetId="2" hidden="1">{"TAB1",#N/A,TRUE,"GENERAL";"TAB2",#N/A,TRUE,"GENERAL";"TAB3",#N/A,TRUE,"GENERAL";"TAB4",#N/A,TRUE,"GENERAL";"TAB5",#N/A,TRUE,"GENERAL"}</definedName>
    <definedName name="ewfewfg" localSheetId="3" hidden="1">{"TAB1",#N/A,TRUE,"GENERAL";"TAB2",#N/A,TRUE,"GENERAL";"TAB3",#N/A,TRUE,"GENERAL";"TAB4",#N/A,TRUE,"GENERAL";"TAB5",#N/A,TRUE,"GENERAL"}</definedName>
    <definedName name="ewfewfg" hidden="1">{"TAB1",#N/A,TRUE,"GENERAL";"TAB2",#N/A,TRUE,"GENERAL";"TAB3",#N/A,TRUE,"GENERAL";"TAB4",#N/A,TRUE,"GENERAL";"TAB5",#N/A,TRUE,"GENERAL"}</definedName>
    <definedName name="ewre" localSheetId="4" hidden="1">{"TAB1",#N/A,TRUE,"GENERAL";"TAB2",#N/A,TRUE,"GENERAL";"TAB3",#N/A,TRUE,"GENERAL";"TAB4",#N/A,TRUE,"GENERAL";"TAB5",#N/A,TRUE,"GENERAL"}</definedName>
    <definedName name="ewre" localSheetId="2" hidden="1">{"TAB1",#N/A,TRUE,"GENERAL";"TAB2",#N/A,TRUE,"GENERAL";"TAB3",#N/A,TRUE,"GENERAL";"TAB4",#N/A,TRUE,"GENERAL";"TAB5",#N/A,TRUE,"GENERAL"}</definedName>
    <definedName name="ewre" localSheetId="3" hidden="1">{"TAB1",#N/A,TRUE,"GENERAL";"TAB2",#N/A,TRUE,"GENERAL";"TAB3",#N/A,TRUE,"GENERAL";"TAB4",#N/A,TRUE,"GENERAL";"TAB5",#N/A,TRUE,"GENERAL"}</definedName>
    <definedName name="ewre" hidden="1">{"TAB1",#N/A,TRUE,"GENERAL";"TAB2",#N/A,TRUE,"GENERAL";"TAB3",#N/A,TRUE,"GENERAL";"TAB4",#N/A,TRUE,"GENERAL";"TAB5",#N/A,TRUE,"GENERAL"}</definedName>
    <definedName name="ewrewf" localSheetId="4" hidden="1">{"TAB1",#N/A,TRUE,"GENERAL";"TAB2",#N/A,TRUE,"GENERAL";"TAB3",#N/A,TRUE,"GENERAL";"TAB4",#N/A,TRUE,"GENERAL";"TAB5",#N/A,TRUE,"GENERAL"}</definedName>
    <definedName name="ewrewf" localSheetId="2" hidden="1">{"TAB1",#N/A,TRUE,"GENERAL";"TAB2",#N/A,TRUE,"GENERAL";"TAB3",#N/A,TRUE,"GENERAL";"TAB4",#N/A,TRUE,"GENERAL";"TAB5",#N/A,TRUE,"GENERAL"}</definedName>
    <definedName name="ewrewf" localSheetId="3" hidden="1">{"TAB1",#N/A,TRUE,"GENERAL";"TAB2",#N/A,TRUE,"GENERAL";"TAB3",#N/A,TRUE,"GENERAL";"TAB4",#N/A,TRUE,"GENERAL";"TAB5",#N/A,TRUE,"GENERAL"}</definedName>
    <definedName name="ewrewf" hidden="1">{"TAB1",#N/A,TRUE,"GENERAL";"TAB2",#N/A,TRUE,"GENERAL";"TAB3",#N/A,TRUE,"GENERAL";"TAB4",#N/A,TRUE,"GENERAL";"TAB5",#N/A,TRUE,"GENERAL"}</definedName>
    <definedName name="ewrr" localSheetId="4" hidden="1">{"TAB1",#N/A,TRUE,"GENERAL";"TAB2",#N/A,TRUE,"GENERAL";"TAB3",#N/A,TRUE,"GENERAL";"TAB4",#N/A,TRUE,"GENERAL";"TAB5",#N/A,TRUE,"GENERAL"}</definedName>
    <definedName name="ewrr" localSheetId="2" hidden="1">{"TAB1",#N/A,TRUE,"GENERAL";"TAB2",#N/A,TRUE,"GENERAL";"TAB3",#N/A,TRUE,"GENERAL";"TAB4",#N/A,TRUE,"GENERAL";"TAB5",#N/A,TRUE,"GENERAL"}</definedName>
    <definedName name="ewrr" localSheetId="3" hidden="1">{"TAB1",#N/A,TRUE,"GENERAL";"TAB2",#N/A,TRUE,"GENERAL";"TAB3",#N/A,TRUE,"GENERAL";"TAB4",#N/A,TRUE,"GENERAL";"TAB5",#N/A,TRUE,"GENERAL"}</definedName>
    <definedName name="ewrr" hidden="1">{"TAB1",#N/A,TRUE,"GENERAL";"TAB2",#N/A,TRUE,"GENERAL";"TAB3",#N/A,TRUE,"GENERAL";"TAB4",#N/A,TRUE,"GENERAL";"TAB5",#N/A,TRUE,"GENERAL"}</definedName>
    <definedName name="ewrt" localSheetId="4" hidden="1">{"TAB1",#N/A,TRUE,"GENERAL";"TAB2",#N/A,TRUE,"GENERAL";"TAB3",#N/A,TRUE,"GENERAL";"TAB4",#N/A,TRUE,"GENERAL";"TAB5",#N/A,TRUE,"GENERAL"}</definedName>
    <definedName name="ewrt" localSheetId="2" hidden="1">{"TAB1",#N/A,TRUE,"GENERAL";"TAB2",#N/A,TRUE,"GENERAL";"TAB3",#N/A,TRUE,"GENERAL";"TAB4",#N/A,TRUE,"GENERAL";"TAB5",#N/A,TRUE,"GENERAL"}</definedName>
    <definedName name="ewrt" localSheetId="3" hidden="1">{"TAB1",#N/A,TRUE,"GENERAL";"TAB2",#N/A,TRUE,"GENERAL";"TAB3",#N/A,TRUE,"GENERAL";"TAB4",#N/A,TRUE,"GENERAL";"TAB5",#N/A,TRUE,"GENERAL"}</definedName>
    <definedName name="ewrt" hidden="1">{"TAB1",#N/A,TRUE,"GENERAL";"TAB2",#N/A,TRUE,"GENERAL";"TAB3",#N/A,TRUE,"GENERAL";"TAB4",#N/A,TRUE,"GENERAL";"TAB5",#N/A,TRUE,"GENERAL"}</definedName>
    <definedName name="ewrwer" localSheetId="4" hidden="1">{"TAB1",#N/A,TRUE,"GENERAL";"TAB2",#N/A,TRUE,"GENERAL";"TAB3",#N/A,TRUE,"GENERAL";"TAB4",#N/A,TRUE,"GENERAL";"TAB5",#N/A,TRUE,"GENERAL"}</definedName>
    <definedName name="ewrwer" localSheetId="2" hidden="1">{"TAB1",#N/A,TRUE,"GENERAL";"TAB2",#N/A,TRUE,"GENERAL";"TAB3",#N/A,TRUE,"GENERAL";"TAB4",#N/A,TRUE,"GENERAL";"TAB5",#N/A,TRUE,"GENERAL"}</definedName>
    <definedName name="ewrwer" localSheetId="3" hidden="1">{"TAB1",#N/A,TRUE,"GENERAL";"TAB2",#N/A,TRUE,"GENERAL";"TAB3",#N/A,TRUE,"GENERAL";"TAB4",#N/A,TRUE,"GENERAL";"TAB5",#N/A,TRUE,"GENERAL"}</definedName>
    <definedName name="ewrwer" hidden="1">{"TAB1",#N/A,TRUE,"GENERAL";"TAB2",#N/A,TRUE,"GENERAL";"TAB3",#N/A,TRUE,"GENERAL";"TAB4",#N/A,TRUE,"GENERAL";"TAB5",#N/A,TRUE,"GENERAL"}</definedName>
    <definedName name="FAC" localSheetId="4" hidden="1">#REF!</definedName>
    <definedName name="FAC" localSheetId="2" hidden="1">#REF!</definedName>
    <definedName name="FAC" localSheetId="3" hidden="1">#REF!</definedName>
    <definedName name="FAC" hidden="1">#REF!</definedName>
    <definedName name="fda" localSheetId="4" hidden="1">{"TAB1",#N/A,TRUE,"GENERAL";"TAB2",#N/A,TRUE,"GENERAL";"TAB3",#N/A,TRUE,"GENERAL";"TAB4",#N/A,TRUE,"GENERAL";"TAB5",#N/A,TRUE,"GENERAL"}</definedName>
    <definedName name="fda" localSheetId="2" hidden="1">{"TAB1",#N/A,TRUE,"GENERAL";"TAB2",#N/A,TRUE,"GENERAL";"TAB3",#N/A,TRUE,"GENERAL";"TAB4",#N/A,TRUE,"GENERAL";"TAB5",#N/A,TRUE,"GENERAL"}</definedName>
    <definedName name="fda" localSheetId="3" hidden="1">{"TAB1",#N/A,TRUE,"GENERAL";"TAB2",#N/A,TRUE,"GENERAL";"TAB3",#N/A,TRUE,"GENERAL";"TAB4",#N/A,TRUE,"GENERAL";"TAB5",#N/A,TRUE,"GENERAL"}</definedName>
    <definedName name="fda" hidden="1">{"TAB1",#N/A,TRUE,"GENERAL";"TAB2",#N/A,TRUE,"GENERAL";"TAB3",#N/A,TRUE,"GENERAL";"TAB4",#N/A,TRUE,"GENERAL";"TAB5",#N/A,TRUE,"GENERAL"}</definedName>
    <definedName name="fdadsfa" localSheetId="4" hidden="1">{"PRES REHAB ARM-PER POR ITEMS  KM A KM",#N/A,TRUE,"Rehabilitacion Arm-Per"}</definedName>
    <definedName name="fdadsfa" localSheetId="2" hidden="1">{"PRES REHAB ARM-PER POR ITEMS  KM A KM",#N/A,TRUE,"Rehabilitacion Arm-Per"}</definedName>
    <definedName name="fdadsfa" localSheetId="3" hidden="1">{"PRES REHAB ARM-PER POR ITEMS  KM A KM",#N/A,TRUE,"Rehabilitacion Arm-Per"}</definedName>
    <definedName name="fdadsfa" hidden="1">{"PRES REHAB ARM-PER POR ITEMS  KM A KM",#N/A,TRUE,"Rehabilitacion Arm-Per"}</definedName>
    <definedName name="fdbjp" localSheetId="4" hidden="1">{"TAB1",#N/A,TRUE,"GENERAL";"TAB2",#N/A,TRUE,"GENERAL";"TAB3",#N/A,TRUE,"GENERAL";"TAB4",#N/A,TRUE,"GENERAL";"TAB5",#N/A,TRUE,"GENERAL"}</definedName>
    <definedName name="fdbjp" localSheetId="2" hidden="1">{"TAB1",#N/A,TRUE,"GENERAL";"TAB2",#N/A,TRUE,"GENERAL";"TAB3",#N/A,TRUE,"GENERAL";"TAB4",#N/A,TRUE,"GENERAL";"TAB5",#N/A,TRUE,"GENERAL"}</definedName>
    <definedName name="fdbjp" localSheetId="3" hidden="1">{"TAB1",#N/A,TRUE,"GENERAL";"TAB2",#N/A,TRUE,"GENERAL";"TAB3",#N/A,TRUE,"GENERAL";"TAB4",#N/A,TRUE,"GENERAL";"TAB5",#N/A,TRUE,"GENERAL"}</definedName>
    <definedName name="fdbjp" hidden="1">{"TAB1",#N/A,TRUE,"GENERAL";"TAB2",#N/A,TRUE,"GENERAL";"TAB3",#N/A,TRUE,"GENERAL";"TAB4",#N/A,TRUE,"GENERAL";"TAB5",#N/A,TRUE,"GENERAL"}</definedName>
    <definedName name="fdf" localSheetId="4" hidden="1">{"TAB1",#N/A,TRUE,"GENERAL";"TAB2",#N/A,TRUE,"GENERAL";"TAB3",#N/A,TRUE,"GENERAL";"TAB4",#N/A,TRUE,"GENERAL";"TAB5",#N/A,TRUE,"GENERAL"}</definedName>
    <definedName name="fdf" localSheetId="2" hidden="1">{"TAB1",#N/A,TRUE,"GENERAL";"TAB2",#N/A,TRUE,"GENERAL";"TAB3",#N/A,TRUE,"GENERAL";"TAB4",#N/A,TRUE,"GENERAL";"TAB5",#N/A,TRUE,"GENERAL"}</definedName>
    <definedName name="fdf" localSheetId="3" hidden="1">{"TAB1",#N/A,TRUE,"GENERAL";"TAB2",#N/A,TRUE,"GENERAL";"TAB3",#N/A,TRUE,"GENERAL";"TAB4",#N/A,TRUE,"GENERAL";"TAB5",#N/A,TRUE,"GENERAL"}</definedName>
    <definedName name="fdf" hidden="1">{"TAB1",#N/A,TRUE,"GENERAL";"TAB2",#N/A,TRUE,"GENERAL";"TAB3",#N/A,TRUE,"GENERAL";"TAB4",#N/A,TRUE,"GENERAL";"TAB5",#N/A,TRUE,"GENERAL"}</definedName>
    <definedName name="fdg" localSheetId="4" hidden="1">{"via1",#N/A,TRUE,"general";"via2",#N/A,TRUE,"general";"via3",#N/A,TRUE,"general"}</definedName>
    <definedName name="fdg" localSheetId="2" hidden="1">{"via1",#N/A,TRUE,"general";"via2",#N/A,TRUE,"general";"via3",#N/A,TRUE,"general"}</definedName>
    <definedName name="fdg" localSheetId="3" hidden="1">{"via1",#N/A,TRUE,"general";"via2",#N/A,TRUE,"general";"via3",#N/A,TRUE,"general"}</definedName>
    <definedName name="fdg" hidden="1">{"via1",#N/A,TRUE,"general";"via2",#N/A,TRUE,"general";"via3",#N/A,TRUE,"general"}</definedName>
    <definedName name="FDGD" localSheetId="4" hidden="1">{"TAB1",#N/A,TRUE,"GENERAL";"TAB2",#N/A,TRUE,"GENERAL";"TAB3",#N/A,TRUE,"GENERAL";"TAB4",#N/A,TRUE,"GENERAL";"TAB5",#N/A,TRUE,"GENERAL"}</definedName>
    <definedName name="FDGD" localSheetId="2" hidden="1">{"TAB1",#N/A,TRUE,"GENERAL";"TAB2",#N/A,TRUE,"GENERAL";"TAB3",#N/A,TRUE,"GENERAL";"TAB4",#N/A,TRUE,"GENERAL";"TAB5",#N/A,TRUE,"GENERAL"}</definedName>
    <definedName name="FDGD" localSheetId="3" hidden="1">{"TAB1",#N/A,TRUE,"GENERAL";"TAB2",#N/A,TRUE,"GENERAL";"TAB3",#N/A,TRUE,"GENERAL";"TAB4",#N/A,TRUE,"GENERAL";"TAB5",#N/A,TRUE,"GENERAL"}</definedName>
    <definedName name="FDGD" hidden="1">{"TAB1",#N/A,TRUE,"GENERAL";"TAB2",#N/A,TRUE,"GENERAL";"TAB3",#N/A,TRUE,"GENERAL";"TAB4",#N/A,TRUE,"GENERAL";"TAB5",#N/A,TRUE,"GENERAL"}</definedName>
    <definedName name="FDGFDBBP" localSheetId="4" hidden="1">{"TAB1",#N/A,TRUE,"GENERAL";"TAB2",#N/A,TRUE,"GENERAL";"TAB3",#N/A,TRUE,"GENERAL";"TAB4",#N/A,TRUE,"GENERAL";"TAB5",#N/A,TRUE,"GENERAL"}</definedName>
    <definedName name="FDGFDBBP" localSheetId="2" hidden="1">{"TAB1",#N/A,TRUE,"GENERAL";"TAB2",#N/A,TRUE,"GENERAL";"TAB3",#N/A,TRUE,"GENERAL";"TAB4",#N/A,TRUE,"GENERAL";"TAB5",#N/A,TRUE,"GENERAL"}</definedName>
    <definedName name="FDGFDBBP" localSheetId="3" hidden="1">{"TAB1",#N/A,TRUE,"GENERAL";"TAB2",#N/A,TRUE,"GENERAL";"TAB3",#N/A,TRUE,"GENERAL";"TAB4",#N/A,TRUE,"GENERAL";"TAB5",#N/A,TRUE,"GENERAL"}</definedName>
    <definedName name="FDGFDBBP" hidden="1">{"TAB1",#N/A,TRUE,"GENERAL";"TAB2",#N/A,TRUE,"GENERAL";"TAB3",#N/A,TRUE,"GENERAL";"TAB4",#N/A,TRUE,"GENERAL";"TAB5",#N/A,TRUE,"GENERAL"}</definedName>
    <definedName name="fdh" localSheetId="4" hidden="1">{"TAB1",#N/A,TRUE,"GENERAL";"TAB2",#N/A,TRUE,"GENERAL";"TAB3",#N/A,TRUE,"GENERAL";"TAB4",#N/A,TRUE,"GENERAL";"TAB5",#N/A,TRUE,"GENERAL"}</definedName>
    <definedName name="fdh" localSheetId="2" hidden="1">{"TAB1",#N/A,TRUE,"GENERAL";"TAB2",#N/A,TRUE,"GENERAL";"TAB3",#N/A,TRUE,"GENERAL";"TAB4",#N/A,TRUE,"GENERAL";"TAB5",#N/A,TRUE,"GENERAL"}</definedName>
    <definedName name="fdh" localSheetId="3" hidden="1">{"TAB1",#N/A,TRUE,"GENERAL";"TAB2",#N/A,TRUE,"GENERAL";"TAB3",#N/A,TRUE,"GENERAL";"TAB4",#N/A,TRUE,"GENERAL";"TAB5",#N/A,TRUE,"GENERAL"}</definedName>
    <definedName name="fdh" hidden="1">{"TAB1",#N/A,TRUE,"GENERAL";"TAB2",#N/A,TRUE,"GENERAL";"TAB3",#N/A,TRUE,"GENERAL";"TAB4",#N/A,TRUE,"GENERAL";"TAB5",#N/A,TRUE,"GENERAL"}</definedName>
    <definedName name="fdsf" localSheetId="4" hidden="1">{"TAB1",#N/A,TRUE,"GENERAL";"TAB2",#N/A,TRUE,"GENERAL";"TAB3",#N/A,TRUE,"GENERAL";"TAB4",#N/A,TRUE,"GENERAL";"TAB5",#N/A,TRUE,"GENERAL"}</definedName>
    <definedName name="fdsf" localSheetId="2" hidden="1">{"TAB1",#N/A,TRUE,"GENERAL";"TAB2",#N/A,TRUE,"GENERAL";"TAB3",#N/A,TRUE,"GENERAL";"TAB4",#N/A,TRUE,"GENERAL";"TAB5",#N/A,TRUE,"GENERAL"}</definedName>
    <definedName name="fdsf" localSheetId="3" hidden="1">{"TAB1",#N/A,TRUE,"GENERAL";"TAB2",#N/A,TRUE,"GENERAL";"TAB3",#N/A,TRUE,"GENERAL";"TAB4",#N/A,TRUE,"GENERAL";"TAB5",#N/A,TRUE,"GENERAL"}</definedName>
    <definedName name="fdsf" hidden="1">{"TAB1",#N/A,TRUE,"GENERAL";"TAB2",#N/A,TRUE,"GENERAL";"TAB3",#N/A,TRUE,"GENERAL";"TAB4",#N/A,TRUE,"GENERAL";"TAB5",#N/A,TRUE,"GENERAL"}</definedName>
    <definedName name="fdsfds" localSheetId="4" hidden="1">{"TAB1",#N/A,TRUE,"GENERAL";"TAB2",#N/A,TRUE,"GENERAL";"TAB3",#N/A,TRUE,"GENERAL";"TAB4",#N/A,TRUE,"GENERAL";"TAB5",#N/A,TRUE,"GENERAL"}</definedName>
    <definedName name="fdsfds" localSheetId="2" hidden="1">{"TAB1",#N/A,TRUE,"GENERAL";"TAB2",#N/A,TRUE,"GENERAL";"TAB3",#N/A,TRUE,"GENERAL";"TAB4",#N/A,TRUE,"GENERAL";"TAB5",#N/A,TRUE,"GENERAL"}</definedName>
    <definedName name="fdsfds" localSheetId="3" hidden="1">{"TAB1",#N/A,TRUE,"GENERAL";"TAB2",#N/A,TRUE,"GENERAL";"TAB3",#N/A,TRUE,"GENERAL";"TAB4",#N/A,TRUE,"GENERAL";"TAB5",#N/A,TRUE,"GENERAL"}</definedName>
    <definedName name="fdsfds" hidden="1">{"TAB1",#N/A,TRUE,"GENERAL";"TAB2",#N/A,TRUE,"GENERAL";"TAB3",#N/A,TRUE,"GENERAL";"TAB4",#N/A,TRUE,"GENERAL";"TAB5",#N/A,TRUE,"GENERAL"}</definedName>
    <definedName name="fdsfdsf" localSheetId="4" hidden="1">{"via1",#N/A,TRUE,"general";"via2",#N/A,TRUE,"general";"via3",#N/A,TRUE,"general"}</definedName>
    <definedName name="fdsfdsf" localSheetId="2" hidden="1">{"via1",#N/A,TRUE,"general";"via2",#N/A,TRUE,"general";"via3",#N/A,TRUE,"general"}</definedName>
    <definedName name="fdsfdsf" localSheetId="3" hidden="1">{"via1",#N/A,TRUE,"general";"via2",#N/A,TRUE,"general";"via3",#N/A,TRUE,"general"}</definedName>
    <definedName name="fdsfdsf" hidden="1">{"via1",#N/A,TRUE,"general";"via2",#N/A,TRUE,"general";"via3",#N/A,TRUE,"general"}</definedName>
    <definedName name="fdsgfds" localSheetId="4" hidden="1">{"via1",#N/A,TRUE,"general";"via2",#N/A,TRUE,"general";"via3",#N/A,TRUE,"general"}</definedName>
    <definedName name="fdsgfds" localSheetId="2" hidden="1">{"via1",#N/A,TRUE,"general";"via2",#N/A,TRUE,"general";"via3",#N/A,TRUE,"general"}</definedName>
    <definedName name="fdsgfds" localSheetId="3" hidden="1">{"via1",#N/A,TRUE,"general";"via2",#N/A,TRUE,"general";"via3",#N/A,TRUE,"general"}</definedName>
    <definedName name="fdsgfds" hidden="1">{"via1",#N/A,TRUE,"general";"via2",#N/A,TRUE,"general";"via3",#N/A,TRUE,"general"}</definedName>
    <definedName name="fdsgsdfu" localSheetId="4" hidden="1">{"TAB1",#N/A,TRUE,"GENERAL";"TAB2",#N/A,TRUE,"GENERAL";"TAB3",#N/A,TRUE,"GENERAL";"TAB4",#N/A,TRUE,"GENERAL";"TAB5",#N/A,TRUE,"GENERAL"}</definedName>
    <definedName name="fdsgsdfu" localSheetId="2" hidden="1">{"TAB1",#N/A,TRUE,"GENERAL";"TAB2",#N/A,TRUE,"GENERAL";"TAB3",#N/A,TRUE,"GENERAL";"TAB4",#N/A,TRUE,"GENERAL";"TAB5",#N/A,TRUE,"GENERAL"}</definedName>
    <definedName name="fdsgsdfu" localSheetId="3" hidden="1">{"TAB1",#N/A,TRUE,"GENERAL";"TAB2",#N/A,TRUE,"GENERAL";"TAB3",#N/A,TRUE,"GENERAL";"TAB4",#N/A,TRUE,"GENERAL";"TAB5",#N/A,TRUE,"GENERAL"}</definedName>
    <definedName name="fdsgsdfu" hidden="1">{"TAB1",#N/A,TRUE,"GENERAL";"TAB2",#N/A,TRUE,"GENERAL";"TAB3",#N/A,TRUE,"GENERAL";"TAB4",#N/A,TRUE,"GENERAL";"TAB5",#N/A,TRUE,"GENERAL"}</definedName>
    <definedName name="FDSIO" localSheetId="4" hidden="1">{"TAB1",#N/A,TRUE,"GENERAL";"TAB2",#N/A,TRUE,"GENERAL";"TAB3",#N/A,TRUE,"GENERAL";"TAB4",#N/A,TRUE,"GENERAL";"TAB5",#N/A,TRUE,"GENERAL"}</definedName>
    <definedName name="FDSIO" localSheetId="2" hidden="1">{"TAB1",#N/A,TRUE,"GENERAL";"TAB2",#N/A,TRUE,"GENERAL";"TAB3",#N/A,TRUE,"GENERAL";"TAB4",#N/A,TRUE,"GENERAL";"TAB5",#N/A,TRUE,"GENERAL"}</definedName>
    <definedName name="FDSIO" localSheetId="3" hidden="1">{"TAB1",#N/A,TRUE,"GENERAL";"TAB2",#N/A,TRUE,"GENERAL";"TAB3",#N/A,TRUE,"GENERAL";"TAB4",#N/A,TRUE,"GENERAL";"TAB5",#N/A,TRUE,"GENERAL"}</definedName>
    <definedName name="FDSIO" hidden="1">{"TAB1",#N/A,TRUE,"GENERAL";"TAB2",#N/A,TRUE,"GENERAL";"TAB3",#N/A,TRUE,"GENERAL";"TAB4",#N/A,TRUE,"GENERAL";"TAB5",#N/A,TRUE,"GENERAL"}</definedName>
    <definedName name="ferfer" localSheetId="4" hidden="1">{"via1",#N/A,TRUE,"general";"via2",#N/A,TRUE,"general";"via3",#N/A,TRUE,"general"}</definedName>
    <definedName name="ferfer" localSheetId="2" hidden="1">{"via1",#N/A,TRUE,"general";"via2",#N/A,TRUE,"general";"via3",#N/A,TRUE,"general"}</definedName>
    <definedName name="ferfer" localSheetId="3" hidden="1">{"via1",#N/A,TRUE,"general";"via2",#N/A,TRUE,"general";"via3",#N/A,TRUE,"general"}</definedName>
    <definedName name="ferfer" hidden="1">{"via1",#N/A,TRUE,"general";"via2",#N/A,TRUE,"general";"via3",#N/A,TRUE,"general"}</definedName>
    <definedName name="fff" localSheetId="4" hidden="1">{"via1",#N/A,TRUE,"general";"via2",#N/A,TRUE,"general";"via3",#N/A,TRUE,"general"}</definedName>
    <definedName name="fff" localSheetId="2" hidden="1">{"via1",#N/A,TRUE,"general";"via2",#N/A,TRUE,"general";"via3",#N/A,TRUE,"general"}</definedName>
    <definedName name="fff" localSheetId="3" hidden="1">{"via1",#N/A,TRUE,"general";"via2",#N/A,TRUE,"general";"via3",#N/A,TRUE,"general"}</definedName>
    <definedName name="fff" hidden="1">{"via1",#N/A,TRUE,"general";"via2",#N/A,TRUE,"general";"via3",#N/A,TRUE,"general"}</definedName>
    <definedName name="FFFF" hidden="1">#REF!</definedName>
    <definedName name="ffffd" localSheetId="4" hidden="1">{"via1",#N/A,TRUE,"general";"via2",#N/A,TRUE,"general";"via3",#N/A,TRUE,"general"}</definedName>
    <definedName name="ffffd" localSheetId="2" hidden="1">{"via1",#N/A,TRUE,"general";"via2",#N/A,TRUE,"general";"via3",#N/A,TRUE,"general"}</definedName>
    <definedName name="ffffd" localSheetId="3" hidden="1">{"via1",#N/A,TRUE,"general";"via2",#N/A,TRUE,"general";"via3",#N/A,TRUE,"general"}</definedName>
    <definedName name="ffffd" hidden="1">{"via1",#N/A,TRUE,"general";"via2",#N/A,TRUE,"general";"via3",#N/A,TRUE,"general"}</definedName>
    <definedName name="fffffft" localSheetId="4" hidden="1">{"TAB1",#N/A,TRUE,"GENERAL";"TAB2",#N/A,TRUE,"GENERAL";"TAB3",#N/A,TRUE,"GENERAL";"TAB4",#N/A,TRUE,"GENERAL";"TAB5",#N/A,TRUE,"GENERAL"}</definedName>
    <definedName name="fffffft" localSheetId="2" hidden="1">{"TAB1",#N/A,TRUE,"GENERAL";"TAB2",#N/A,TRUE,"GENERAL";"TAB3",#N/A,TRUE,"GENERAL";"TAB4",#N/A,TRUE,"GENERAL";"TAB5",#N/A,TRUE,"GENERAL"}</definedName>
    <definedName name="fffffft" localSheetId="3" hidden="1">{"TAB1",#N/A,TRUE,"GENERAL";"TAB2",#N/A,TRUE,"GENERAL";"TAB3",#N/A,TRUE,"GENERAL";"TAB4",#N/A,TRUE,"GENERAL";"TAB5",#N/A,TRUE,"GENERAL"}</definedName>
    <definedName name="fffffft" hidden="1">{"TAB1",#N/A,TRUE,"GENERAL";"TAB2",#N/A,TRUE,"GENERAL";"TAB3",#N/A,TRUE,"GENERAL";"TAB4",#N/A,TRUE,"GENERAL";"TAB5",#N/A,TRUE,"GENERAL"}</definedName>
    <definedName name="fffffik" localSheetId="4" hidden="1">{"TAB1",#N/A,TRUE,"GENERAL";"TAB2",#N/A,TRUE,"GENERAL";"TAB3",#N/A,TRUE,"GENERAL";"TAB4",#N/A,TRUE,"GENERAL";"TAB5",#N/A,TRUE,"GENERAL"}</definedName>
    <definedName name="fffffik" localSheetId="2" hidden="1">{"TAB1",#N/A,TRUE,"GENERAL";"TAB2",#N/A,TRUE,"GENERAL";"TAB3",#N/A,TRUE,"GENERAL";"TAB4",#N/A,TRUE,"GENERAL";"TAB5",#N/A,TRUE,"GENERAL"}</definedName>
    <definedName name="fffffik" localSheetId="3" hidden="1">{"TAB1",#N/A,TRUE,"GENERAL";"TAB2",#N/A,TRUE,"GENERAL";"TAB3",#N/A,TRUE,"GENERAL";"TAB4",#N/A,TRUE,"GENERAL";"TAB5",#N/A,TRUE,"GENERAL"}</definedName>
    <definedName name="fffffik" hidden="1">{"TAB1",#N/A,TRUE,"GENERAL";"TAB2",#N/A,TRUE,"GENERAL";"TAB3",#N/A,TRUE,"GENERAL";"TAB4",#N/A,TRUE,"GENERAL";"TAB5",#N/A,TRUE,"GENERAL"}</definedName>
    <definedName name="fffffj" localSheetId="4" hidden="1">{"TAB1",#N/A,TRUE,"GENERAL";"TAB2",#N/A,TRUE,"GENERAL";"TAB3",#N/A,TRUE,"GENERAL";"TAB4",#N/A,TRUE,"GENERAL";"TAB5",#N/A,TRUE,"GENERAL"}</definedName>
    <definedName name="fffffj" localSheetId="2" hidden="1">{"TAB1",#N/A,TRUE,"GENERAL";"TAB2",#N/A,TRUE,"GENERAL";"TAB3",#N/A,TRUE,"GENERAL";"TAB4",#N/A,TRUE,"GENERAL";"TAB5",#N/A,TRUE,"GENERAL"}</definedName>
    <definedName name="fffffj" localSheetId="3" hidden="1">{"TAB1",#N/A,TRUE,"GENERAL";"TAB2",#N/A,TRUE,"GENERAL";"TAB3",#N/A,TRUE,"GENERAL";"TAB4",#N/A,TRUE,"GENERAL";"TAB5",#N/A,TRUE,"GENERAL"}</definedName>
    <definedName name="fffffj" hidden="1">{"TAB1",#N/A,TRUE,"GENERAL";"TAB2",#N/A,TRUE,"GENERAL";"TAB3",#N/A,TRUE,"GENERAL";"TAB4",#N/A,TRUE,"GENERAL";"TAB5",#N/A,TRUE,"GENERAL"}</definedName>
    <definedName name="ffffrd" localSheetId="4" hidden="1">{"via1",#N/A,TRUE,"general";"via2",#N/A,TRUE,"general";"via3",#N/A,TRUE,"general"}</definedName>
    <definedName name="ffffrd" localSheetId="2" hidden="1">{"via1",#N/A,TRUE,"general";"via2",#N/A,TRUE,"general";"via3",#N/A,TRUE,"general"}</definedName>
    <definedName name="ffffrd" localSheetId="3" hidden="1">{"via1",#N/A,TRUE,"general";"via2",#N/A,TRUE,"general";"via3",#N/A,TRUE,"general"}</definedName>
    <definedName name="ffffrd" hidden="1">{"via1",#N/A,TRUE,"general";"via2",#N/A,TRUE,"general";"via3",#N/A,TRUE,"general"}</definedName>
    <definedName name="ffffy" localSheetId="4" hidden="1">{"TAB1",#N/A,TRUE,"GENERAL";"TAB2",#N/A,TRUE,"GENERAL";"TAB3",#N/A,TRUE,"GENERAL";"TAB4",#N/A,TRUE,"GENERAL";"TAB5",#N/A,TRUE,"GENERAL"}</definedName>
    <definedName name="ffffy" localSheetId="2" hidden="1">{"TAB1",#N/A,TRUE,"GENERAL";"TAB2",#N/A,TRUE,"GENERAL";"TAB3",#N/A,TRUE,"GENERAL";"TAB4",#N/A,TRUE,"GENERAL";"TAB5",#N/A,TRUE,"GENERAL"}</definedName>
    <definedName name="ffffy" localSheetId="3" hidden="1">{"TAB1",#N/A,TRUE,"GENERAL";"TAB2",#N/A,TRUE,"GENERAL";"TAB3",#N/A,TRUE,"GENERAL";"TAB4",#N/A,TRUE,"GENERAL";"TAB5",#N/A,TRUE,"GENERAL"}</definedName>
    <definedName name="ffffy" hidden="1">{"TAB1",#N/A,TRUE,"GENERAL";"TAB2",#N/A,TRUE,"GENERAL";"TAB3",#N/A,TRUE,"GENERAL";"TAB4",#N/A,TRUE,"GENERAL";"TAB5",#N/A,TRUE,"GENERAL"}</definedName>
    <definedName name="fffrfr" localSheetId="4" hidden="1">{"TAB1",#N/A,TRUE,"GENERAL";"TAB2",#N/A,TRUE,"GENERAL";"TAB3",#N/A,TRUE,"GENERAL";"TAB4",#N/A,TRUE,"GENERAL";"TAB5",#N/A,TRUE,"GENERAL"}</definedName>
    <definedName name="fffrfr" localSheetId="2" hidden="1">{"TAB1",#N/A,TRUE,"GENERAL";"TAB2",#N/A,TRUE,"GENERAL";"TAB3",#N/A,TRUE,"GENERAL";"TAB4",#N/A,TRUE,"GENERAL";"TAB5",#N/A,TRUE,"GENERAL"}</definedName>
    <definedName name="fffrfr" localSheetId="3" hidden="1">{"TAB1",#N/A,TRUE,"GENERAL";"TAB2",#N/A,TRUE,"GENERAL";"TAB3",#N/A,TRUE,"GENERAL";"TAB4",#N/A,TRUE,"GENERAL";"TAB5",#N/A,TRUE,"GENERAL"}</definedName>
    <definedName name="fffrfr" hidden="1">{"TAB1",#N/A,TRUE,"GENERAL";"TAB2",#N/A,TRUE,"GENERAL";"TAB3",#N/A,TRUE,"GENERAL";"TAB4",#N/A,TRUE,"GENERAL";"TAB5",#N/A,TRUE,"GENERAL"}</definedName>
    <definedName name="fffs" localSheetId="4" hidden="1">{"TAB1",#N/A,TRUE,"GENERAL";"TAB2",#N/A,TRUE,"GENERAL";"TAB3",#N/A,TRUE,"GENERAL";"TAB4",#N/A,TRUE,"GENERAL";"TAB5",#N/A,TRUE,"GENERAL"}</definedName>
    <definedName name="fffs" localSheetId="2" hidden="1">{"TAB1",#N/A,TRUE,"GENERAL";"TAB2",#N/A,TRUE,"GENERAL";"TAB3",#N/A,TRUE,"GENERAL";"TAB4",#N/A,TRUE,"GENERAL";"TAB5",#N/A,TRUE,"GENERAL"}</definedName>
    <definedName name="fffs" localSheetId="3" hidden="1">{"TAB1",#N/A,TRUE,"GENERAL";"TAB2",#N/A,TRUE,"GENERAL";"TAB3",#N/A,TRUE,"GENERAL";"TAB4",#N/A,TRUE,"GENERAL";"TAB5",#N/A,TRUE,"GENERAL"}</definedName>
    <definedName name="fffs" hidden="1">{"TAB1",#N/A,TRUE,"GENERAL";"TAB2",#N/A,TRUE,"GENERAL";"TAB3",#N/A,TRUE,"GENERAL";"TAB4",#N/A,TRUE,"GENERAL";"TAB5",#N/A,TRUE,"GENERAL"}</definedName>
    <definedName name="fgdfg" localSheetId="4" hidden="1">{"TAB1",#N/A,TRUE,"GENERAL";"TAB2",#N/A,TRUE,"GENERAL";"TAB3",#N/A,TRUE,"GENERAL";"TAB4",#N/A,TRUE,"GENERAL";"TAB5",#N/A,TRUE,"GENERAL"}</definedName>
    <definedName name="fgdfg" localSheetId="2" hidden="1">{"TAB1",#N/A,TRUE,"GENERAL";"TAB2",#N/A,TRUE,"GENERAL";"TAB3",#N/A,TRUE,"GENERAL";"TAB4",#N/A,TRUE,"GENERAL";"TAB5",#N/A,TRUE,"GENERAL"}</definedName>
    <definedName name="fgdfg" localSheetId="3" hidden="1">{"TAB1",#N/A,TRUE,"GENERAL";"TAB2",#N/A,TRUE,"GENERAL";"TAB3",#N/A,TRUE,"GENERAL";"TAB4",#N/A,TRUE,"GENERAL";"TAB5",#N/A,TRUE,"GENERAL"}</definedName>
    <definedName name="fgdfg" hidden="1">{"TAB1",#N/A,TRUE,"GENERAL";"TAB2",#N/A,TRUE,"GENERAL";"TAB3",#N/A,TRUE,"GENERAL";"TAB4",#N/A,TRUE,"GENERAL";"TAB5",#N/A,TRUE,"GENERAL"}</definedName>
    <definedName name="fgdfsgr" localSheetId="4" hidden="1">{"via1",#N/A,TRUE,"general";"via2",#N/A,TRUE,"general";"via3",#N/A,TRUE,"general"}</definedName>
    <definedName name="fgdfsgr" localSheetId="2" hidden="1">{"via1",#N/A,TRUE,"general";"via2",#N/A,TRUE,"general";"via3",#N/A,TRUE,"general"}</definedName>
    <definedName name="fgdfsgr" localSheetId="3" hidden="1">{"via1",#N/A,TRUE,"general";"via2",#N/A,TRUE,"general";"via3",#N/A,TRUE,"general"}</definedName>
    <definedName name="fgdfsgr" hidden="1">{"via1",#N/A,TRUE,"general";"via2",#N/A,TRUE,"general";"via3",#N/A,TRUE,"general"}</definedName>
    <definedName name="fgdsfg" localSheetId="4" hidden="1">{"TAB1",#N/A,TRUE,"GENERAL";"TAB2",#N/A,TRUE,"GENERAL";"TAB3",#N/A,TRUE,"GENERAL";"TAB4",#N/A,TRUE,"GENERAL";"TAB5",#N/A,TRUE,"GENERAL"}</definedName>
    <definedName name="fgdsfg" localSheetId="2" hidden="1">{"TAB1",#N/A,TRUE,"GENERAL";"TAB2",#N/A,TRUE,"GENERAL";"TAB3",#N/A,TRUE,"GENERAL";"TAB4",#N/A,TRUE,"GENERAL";"TAB5",#N/A,TRUE,"GENERAL"}</definedName>
    <definedName name="fgdsfg" localSheetId="3" hidden="1">{"TAB1",#N/A,TRUE,"GENERAL";"TAB2",#N/A,TRUE,"GENERAL";"TAB3",#N/A,TRUE,"GENERAL";"TAB4",#N/A,TRUE,"GENERAL";"TAB5",#N/A,TRUE,"GENERAL"}</definedName>
    <definedName name="fgdsfg" hidden="1">{"TAB1",#N/A,TRUE,"GENERAL";"TAB2",#N/A,TRUE,"GENERAL";"TAB3",#N/A,TRUE,"GENERAL";"TAB4",#N/A,TRUE,"GENERAL";"TAB5",#N/A,TRUE,"GENERAL"}</definedName>
    <definedName name="FGFDH" localSheetId="4" hidden="1">{"via1",#N/A,TRUE,"general";"via2",#N/A,TRUE,"general";"via3",#N/A,TRUE,"general"}</definedName>
    <definedName name="FGFDH" localSheetId="2" hidden="1">{"via1",#N/A,TRUE,"general";"via2",#N/A,TRUE,"general";"via3",#N/A,TRUE,"general"}</definedName>
    <definedName name="FGFDH" localSheetId="3" hidden="1">{"via1",#N/A,TRUE,"general";"via2",#N/A,TRUE,"general";"via3",#N/A,TRUE,"general"}</definedName>
    <definedName name="FGFDH" hidden="1">{"via1",#N/A,TRUE,"general";"via2",#N/A,TRUE,"general";"via3",#N/A,TRUE,"general"}</definedName>
    <definedName name="fgghhj" localSheetId="4" hidden="1">{"via1",#N/A,TRUE,"general";"via2",#N/A,TRUE,"general";"via3",#N/A,TRUE,"general"}</definedName>
    <definedName name="fgghhj" localSheetId="2" hidden="1">{"via1",#N/A,TRUE,"general";"via2",#N/A,TRUE,"general";"via3",#N/A,TRUE,"general"}</definedName>
    <definedName name="fgghhj" localSheetId="3" hidden="1">{"via1",#N/A,TRUE,"general";"via2",#N/A,TRUE,"general";"via3",#N/A,TRUE,"general"}</definedName>
    <definedName name="fgghhj" hidden="1">{"via1",#N/A,TRUE,"general";"via2",#N/A,TRUE,"general";"via3",#N/A,TRUE,"general"}</definedName>
    <definedName name="FGHFBC" localSheetId="4" hidden="1">{"via1",#N/A,TRUE,"general";"via2",#N/A,TRUE,"general";"via3",#N/A,TRUE,"general"}</definedName>
    <definedName name="FGHFBC" localSheetId="2" hidden="1">{"via1",#N/A,TRUE,"general";"via2",#N/A,TRUE,"general";"via3",#N/A,TRUE,"general"}</definedName>
    <definedName name="FGHFBC" localSheetId="3" hidden="1">{"via1",#N/A,TRUE,"general";"via2",#N/A,TRUE,"general";"via3",#N/A,TRUE,"general"}</definedName>
    <definedName name="FGHFBC" hidden="1">{"via1",#N/A,TRUE,"general";"via2",#N/A,TRUE,"general";"via3",#N/A,TRUE,"general"}</definedName>
    <definedName name="fghfg" localSheetId="4" hidden="1">{"TAB1",#N/A,TRUE,"GENERAL";"TAB2",#N/A,TRUE,"GENERAL";"TAB3",#N/A,TRUE,"GENERAL";"TAB4",#N/A,TRUE,"GENERAL";"TAB5",#N/A,TRUE,"GENERAL"}</definedName>
    <definedName name="fghfg" localSheetId="2" hidden="1">{"TAB1",#N/A,TRUE,"GENERAL";"TAB2",#N/A,TRUE,"GENERAL";"TAB3",#N/A,TRUE,"GENERAL";"TAB4",#N/A,TRUE,"GENERAL";"TAB5",#N/A,TRUE,"GENERAL"}</definedName>
    <definedName name="fghfg" localSheetId="3" hidden="1">{"TAB1",#N/A,TRUE,"GENERAL";"TAB2",#N/A,TRUE,"GENERAL";"TAB3",#N/A,TRUE,"GENERAL";"TAB4",#N/A,TRUE,"GENERAL";"TAB5",#N/A,TRUE,"GENERAL"}</definedName>
    <definedName name="fghfg" hidden="1">{"TAB1",#N/A,TRUE,"GENERAL";"TAB2",#N/A,TRUE,"GENERAL";"TAB3",#N/A,TRUE,"GENERAL";"TAB4",#N/A,TRUE,"GENERAL";"TAB5",#N/A,TRUE,"GENERAL"}</definedName>
    <definedName name="fghfgh" localSheetId="4" hidden="1">{"via1",#N/A,TRUE,"general";"via2",#N/A,TRUE,"general";"via3",#N/A,TRUE,"general"}</definedName>
    <definedName name="fghfgh" localSheetId="2" hidden="1">{"via1",#N/A,TRUE,"general";"via2",#N/A,TRUE,"general";"via3",#N/A,TRUE,"general"}</definedName>
    <definedName name="fghfgh" localSheetId="3" hidden="1">{"via1",#N/A,TRUE,"general";"via2",#N/A,TRUE,"general";"via3",#N/A,TRUE,"general"}</definedName>
    <definedName name="fghfgh" hidden="1">{"via1",#N/A,TRUE,"general";"via2",#N/A,TRUE,"general";"via3",#N/A,TRUE,"general"}</definedName>
    <definedName name="FGHFW" localSheetId="4" hidden="1">{"via1",#N/A,TRUE,"general";"via2",#N/A,TRUE,"general";"via3",#N/A,TRUE,"general"}</definedName>
    <definedName name="FGHFW" localSheetId="2" hidden="1">{"via1",#N/A,TRUE,"general";"via2",#N/A,TRUE,"general";"via3",#N/A,TRUE,"general"}</definedName>
    <definedName name="FGHFW" localSheetId="3" hidden="1">{"via1",#N/A,TRUE,"general";"via2",#N/A,TRUE,"general";"via3",#N/A,TRUE,"general"}</definedName>
    <definedName name="FGHFW" hidden="1">{"via1",#N/A,TRUE,"general";"via2",#N/A,TRUE,"general";"via3",#N/A,TRUE,"general"}</definedName>
    <definedName name="fghhh" localSheetId="4" hidden="1">{"TAB1",#N/A,TRUE,"GENERAL";"TAB2",#N/A,TRUE,"GENERAL";"TAB3",#N/A,TRUE,"GENERAL";"TAB4",#N/A,TRUE,"GENERAL";"TAB5",#N/A,TRUE,"GENERAL"}</definedName>
    <definedName name="fghhh" localSheetId="2" hidden="1">{"TAB1",#N/A,TRUE,"GENERAL";"TAB2",#N/A,TRUE,"GENERAL";"TAB3",#N/A,TRUE,"GENERAL";"TAB4",#N/A,TRUE,"GENERAL";"TAB5",#N/A,TRUE,"GENERAL"}</definedName>
    <definedName name="fghhh" localSheetId="3" hidden="1">{"TAB1",#N/A,TRUE,"GENERAL";"TAB2",#N/A,TRUE,"GENERAL";"TAB3",#N/A,TRUE,"GENERAL";"TAB4",#N/A,TRUE,"GENERAL";"TAB5",#N/A,TRUE,"GENERAL"}</definedName>
    <definedName name="fghhh" hidden="1">{"TAB1",#N/A,TRUE,"GENERAL";"TAB2",#N/A,TRUE,"GENERAL";"TAB3",#N/A,TRUE,"GENERAL";"TAB4",#N/A,TRUE,"GENERAL";"TAB5",#N/A,TRUE,"GENERAL"}</definedName>
    <definedName name="fghsfgh" localSheetId="4" hidden="1">{"via1",#N/A,TRUE,"general";"via2",#N/A,TRUE,"general";"via3",#N/A,TRUE,"general"}</definedName>
    <definedName name="fghsfgh" localSheetId="2" hidden="1">{"via1",#N/A,TRUE,"general";"via2",#N/A,TRUE,"general";"via3",#N/A,TRUE,"general"}</definedName>
    <definedName name="fghsfgh" localSheetId="3" hidden="1">{"via1",#N/A,TRUE,"general";"via2",#N/A,TRUE,"general";"via3",#N/A,TRUE,"general"}</definedName>
    <definedName name="fghsfgh" hidden="1">{"via1",#N/A,TRUE,"general";"via2",#N/A,TRUE,"general";"via3",#N/A,TRUE,"general"}</definedName>
    <definedName name="fght" localSheetId="4" hidden="1">{"TAB1",#N/A,TRUE,"GENERAL";"TAB2",#N/A,TRUE,"GENERAL";"TAB3",#N/A,TRUE,"GENERAL";"TAB4",#N/A,TRUE,"GENERAL";"TAB5",#N/A,TRUE,"GENERAL"}</definedName>
    <definedName name="fght" localSheetId="2" hidden="1">{"TAB1",#N/A,TRUE,"GENERAL";"TAB2",#N/A,TRUE,"GENERAL";"TAB3",#N/A,TRUE,"GENERAL";"TAB4",#N/A,TRUE,"GENERAL";"TAB5",#N/A,TRUE,"GENERAL"}</definedName>
    <definedName name="fght" localSheetId="3" hidden="1">{"TAB1",#N/A,TRUE,"GENERAL";"TAB2",#N/A,TRUE,"GENERAL";"TAB3",#N/A,TRUE,"GENERAL";"TAB4",#N/A,TRUE,"GENERAL";"TAB5",#N/A,TRUE,"GENERAL"}</definedName>
    <definedName name="fght" hidden="1">{"TAB1",#N/A,TRUE,"GENERAL";"TAB2",#N/A,TRUE,"GENERAL";"TAB3",#N/A,TRUE,"GENERAL";"TAB4",#N/A,TRUE,"GENERAL";"TAB5",#N/A,TRUE,"GENERAL"}</definedName>
    <definedName name="fgjgryi" localSheetId="4" hidden="1">{"TAB1",#N/A,TRUE,"GENERAL";"TAB2",#N/A,TRUE,"GENERAL";"TAB3",#N/A,TRUE,"GENERAL";"TAB4",#N/A,TRUE,"GENERAL";"TAB5",#N/A,TRUE,"GENERAL"}</definedName>
    <definedName name="fgjgryi" localSheetId="2" hidden="1">{"TAB1",#N/A,TRUE,"GENERAL";"TAB2",#N/A,TRUE,"GENERAL";"TAB3",#N/A,TRUE,"GENERAL";"TAB4",#N/A,TRUE,"GENERAL";"TAB5",#N/A,TRUE,"GENERAL"}</definedName>
    <definedName name="fgjgryi" localSheetId="3" hidden="1">{"TAB1",#N/A,TRUE,"GENERAL";"TAB2",#N/A,TRUE,"GENERAL";"TAB3",#N/A,TRUE,"GENERAL";"TAB4",#N/A,TRUE,"GENERAL";"TAB5",#N/A,TRUE,"GENERAL"}</definedName>
    <definedName name="fgjgryi" hidden="1">{"TAB1",#N/A,TRUE,"GENERAL";"TAB2",#N/A,TRUE,"GENERAL";"TAB3",#N/A,TRUE,"GENERAL";"TAB4",#N/A,TRUE,"GENERAL";"TAB5",#N/A,TRUE,"GENERAL"}</definedName>
    <definedName name="fhfg" localSheetId="4" hidden="1">{"TAB1",#N/A,TRUE,"GENERAL";"TAB2",#N/A,TRUE,"GENERAL";"TAB3",#N/A,TRUE,"GENERAL";"TAB4",#N/A,TRUE,"GENERAL";"TAB5",#N/A,TRUE,"GENERAL"}</definedName>
    <definedName name="fhfg" localSheetId="2" hidden="1">{"TAB1",#N/A,TRUE,"GENERAL";"TAB2",#N/A,TRUE,"GENERAL";"TAB3",#N/A,TRUE,"GENERAL";"TAB4",#N/A,TRUE,"GENERAL";"TAB5",#N/A,TRUE,"GENERAL"}</definedName>
    <definedName name="fhfg" localSheetId="3" hidden="1">{"TAB1",#N/A,TRUE,"GENERAL";"TAB2",#N/A,TRUE,"GENERAL";"TAB3",#N/A,TRUE,"GENERAL";"TAB4",#N/A,TRUE,"GENERAL";"TAB5",#N/A,TRUE,"GENERAL"}</definedName>
    <definedName name="fhfg" hidden="1">{"TAB1",#N/A,TRUE,"GENERAL";"TAB2",#N/A,TRUE,"GENERAL";"TAB3",#N/A,TRUE,"GENERAL";"TAB4",#N/A,TRUE,"GENERAL";"TAB5",#N/A,TRUE,"GENERAL"}</definedName>
    <definedName name="fhfgh" localSheetId="4" hidden="1">{"via1",#N/A,TRUE,"general";"via2",#N/A,TRUE,"general";"via3",#N/A,TRUE,"general"}</definedName>
    <definedName name="fhfgh" localSheetId="2" hidden="1">{"via1",#N/A,TRUE,"general";"via2",#N/A,TRUE,"general";"via3",#N/A,TRUE,"general"}</definedName>
    <definedName name="fhfgh" localSheetId="3" hidden="1">{"via1",#N/A,TRUE,"general";"via2",#N/A,TRUE,"general";"via3",#N/A,TRUE,"general"}</definedName>
    <definedName name="fhfgh" hidden="1">{"via1",#N/A,TRUE,"general";"via2",#N/A,TRUE,"general";"via3",#N/A,TRUE,"general"}</definedName>
    <definedName name="fhgh" localSheetId="4" hidden="1">{"via1",#N/A,TRUE,"general";"via2",#N/A,TRUE,"general";"via3",#N/A,TRUE,"general"}</definedName>
    <definedName name="fhgh" localSheetId="2" hidden="1">{"via1",#N/A,TRUE,"general";"via2",#N/A,TRUE,"general";"via3",#N/A,TRUE,"general"}</definedName>
    <definedName name="fhgh" localSheetId="3" hidden="1">{"via1",#N/A,TRUE,"general";"via2",#N/A,TRUE,"general";"via3",#N/A,TRUE,"general"}</definedName>
    <definedName name="fhgh" hidden="1">{"via1",#N/A,TRUE,"general";"via2",#N/A,TRUE,"general";"via3",#N/A,TRUE,"general"}</definedName>
    <definedName name="fhpltyunh" localSheetId="4" hidden="1">{"via1",#N/A,TRUE,"general";"via2",#N/A,TRUE,"general";"via3",#N/A,TRUE,"general"}</definedName>
    <definedName name="fhpltyunh" localSheetId="2" hidden="1">{"via1",#N/A,TRUE,"general";"via2",#N/A,TRUE,"general";"via3",#N/A,TRUE,"general"}</definedName>
    <definedName name="fhpltyunh" localSheetId="3" hidden="1">{"via1",#N/A,TRUE,"general";"via2",#N/A,TRUE,"general";"via3",#N/A,TRUE,"general"}</definedName>
    <definedName name="fhpltyunh" hidden="1">{"via1",#N/A,TRUE,"general";"via2",#N/A,TRUE,"general";"via3",#N/A,TRUE,"general"}</definedName>
    <definedName name="frbgsd" localSheetId="4" hidden="1">{"TAB1",#N/A,TRUE,"GENERAL";"TAB2",#N/A,TRUE,"GENERAL";"TAB3",#N/A,TRUE,"GENERAL";"TAB4",#N/A,TRUE,"GENERAL";"TAB5",#N/A,TRUE,"GENERAL"}</definedName>
    <definedName name="frbgsd" localSheetId="2" hidden="1">{"TAB1",#N/A,TRUE,"GENERAL";"TAB2",#N/A,TRUE,"GENERAL";"TAB3",#N/A,TRUE,"GENERAL";"TAB4",#N/A,TRUE,"GENERAL";"TAB5",#N/A,TRUE,"GENERAL"}</definedName>
    <definedName name="frbgsd" localSheetId="3" hidden="1">{"TAB1",#N/A,TRUE,"GENERAL";"TAB2",#N/A,TRUE,"GENERAL";"TAB3",#N/A,TRUE,"GENERAL";"TAB4",#N/A,TRUE,"GENERAL";"TAB5",#N/A,TRUE,"GENERAL"}</definedName>
    <definedName name="frbgsd" hidden="1">{"TAB1",#N/A,TRUE,"GENERAL";"TAB2",#N/A,TRUE,"GENERAL";"TAB3",#N/A,TRUE,"GENERAL";"TAB4",#N/A,TRUE,"GENERAL";"TAB5",#N/A,TRUE,"GENERAL"}</definedName>
    <definedName name="frefr" localSheetId="4" hidden="1">{"via1",#N/A,TRUE,"general";"via2",#N/A,TRUE,"general";"via3",#N/A,TRUE,"general"}</definedName>
    <definedName name="frefr" localSheetId="2" hidden="1">{"via1",#N/A,TRUE,"general";"via2",#N/A,TRUE,"general";"via3",#N/A,TRUE,"general"}</definedName>
    <definedName name="frefr" localSheetId="3" hidden="1">{"via1",#N/A,TRUE,"general";"via2",#N/A,TRUE,"general";"via3",#N/A,TRUE,"general"}</definedName>
    <definedName name="frefr" hidden="1">{"via1",#N/A,TRUE,"general";"via2",#N/A,TRUE,"general";"via3",#N/A,TRUE,"general"}</definedName>
    <definedName name="frfa" localSheetId="4" hidden="1">{"via1",#N/A,TRUE,"general";"via2",#N/A,TRUE,"general";"via3",#N/A,TRUE,"general"}</definedName>
    <definedName name="frfa" localSheetId="2" hidden="1">{"via1",#N/A,TRUE,"general";"via2",#N/A,TRUE,"general";"via3",#N/A,TRUE,"general"}</definedName>
    <definedName name="frfa" localSheetId="3" hidden="1">{"via1",#N/A,TRUE,"general";"via2",#N/A,TRUE,"general";"via3",#N/A,TRUE,"general"}</definedName>
    <definedName name="frfa" hidden="1">{"via1",#N/A,TRUE,"general";"via2",#N/A,TRUE,"general";"via3",#N/A,TRUE,"general"}</definedName>
    <definedName name="frfr" localSheetId="4" hidden="1">{"TAB1",#N/A,TRUE,"GENERAL";"TAB2",#N/A,TRUE,"GENERAL";"TAB3",#N/A,TRUE,"GENERAL";"TAB4",#N/A,TRUE,"GENERAL";"TAB5",#N/A,TRUE,"GENERAL"}</definedName>
    <definedName name="frfr" localSheetId="2" hidden="1">{"TAB1",#N/A,TRUE,"GENERAL";"TAB2",#N/A,TRUE,"GENERAL";"TAB3",#N/A,TRUE,"GENERAL";"TAB4",#N/A,TRUE,"GENERAL";"TAB5",#N/A,TRUE,"GENERAL"}</definedName>
    <definedName name="frfr" localSheetId="3" hidden="1">{"TAB1",#N/A,TRUE,"GENERAL";"TAB2",#N/A,TRUE,"GENERAL";"TAB3",#N/A,TRUE,"GENERAL";"TAB4",#N/A,TRUE,"GENERAL";"TAB5",#N/A,TRUE,"GENERAL"}</definedName>
    <definedName name="frfr" hidden="1">{"TAB1",#N/A,TRUE,"GENERAL";"TAB2",#N/A,TRUE,"GENERAL";"TAB3",#N/A,TRUE,"GENERAL";"TAB4",#N/A,TRUE,"GENERAL";"TAB5",#N/A,TRUE,"GENERAL"}</definedName>
    <definedName name="fwff" localSheetId="4" hidden="1">{"via1",#N/A,TRUE,"general";"via2",#N/A,TRUE,"general";"via3",#N/A,TRUE,"general"}</definedName>
    <definedName name="fwff" localSheetId="2" hidden="1">{"via1",#N/A,TRUE,"general";"via2",#N/A,TRUE,"general";"via3",#N/A,TRUE,"general"}</definedName>
    <definedName name="fwff" localSheetId="3" hidden="1">{"via1",#N/A,TRUE,"general";"via2",#N/A,TRUE,"general";"via3",#N/A,TRUE,"general"}</definedName>
    <definedName name="fwff" hidden="1">{"via1",#N/A,TRUE,"general";"via2",#N/A,TRUE,"general";"via3",#N/A,TRUE,"general"}</definedName>
    <definedName name="fwwe" localSheetId="4" hidden="1">{"via1",#N/A,TRUE,"general";"via2",#N/A,TRUE,"general";"via3",#N/A,TRUE,"general"}</definedName>
    <definedName name="fwwe" localSheetId="2" hidden="1">{"via1",#N/A,TRUE,"general";"via2",#N/A,TRUE,"general";"via3",#N/A,TRUE,"general"}</definedName>
    <definedName name="fwwe" localSheetId="3" hidden="1">{"via1",#N/A,TRUE,"general";"via2",#N/A,TRUE,"general";"via3",#N/A,TRUE,"general"}</definedName>
    <definedName name="fwwe" hidden="1">{"via1",#N/A,TRUE,"general";"via2",#N/A,TRUE,"general";"via3",#N/A,TRUE,"general"}</definedName>
    <definedName name="gbbfghghj" localSheetId="4" hidden="1">{"TAB1",#N/A,TRUE,"GENERAL";"TAB2",#N/A,TRUE,"GENERAL";"TAB3",#N/A,TRUE,"GENERAL";"TAB4",#N/A,TRUE,"GENERAL";"TAB5",#N/A,TRUE,"GENERAL"}</definedName>
    <definedName name="gbbfghghj" localSheetId="2" hidden="1">{"TAB1",#N/A,TRUE,"GENERAL";"TAB2",#N/A,TRUE,"GENERAL";"TAB3",#N/A,TRUE,"GENERAL";"TAB4",#N/A,TRUE,"GENERAL";"TAB5",#N/A,TRUE,"GENERAL"}</definedName>
    <definedName name="gbbfghghj" localSheetId="3" hidden="1">{"TAB1",#N/A,TRUE,"GENERAL";"TAB2",#N/A,TRUE,"GENERAL";"TAB3",#N/A,TRUE,"GENERAL";"TAB4",#N/A,TRUE,"GENERAL";"TAB5",#N/A,TRUE,"GENERAL"}</definedName>
    <definedName name="gbbfghghj" hidden="1">{"TAB1",#N/A,TRUE,"GENERAL";"TAB2",#N/A,TRUE,"GENERAL";"TAB3",#N/A,TRUE,"GENERAL";"TAB4",#N/A,TRUE,"GENERAL";"TAB5",#N/A,TRUE,"GENERAL"}</definedName>
    <definedName name="gdt" localSheetId="4" hidden="1">{"TAB1",#N/A,TRUE,"GENERAL";"TAB2",#N/A,TRUE,"GENERAL";"TAB3",#N/A,TRUE,"GENERAL";"TAB4",#N/A,TRUE,"GENERAL";"TAB5",#N/A,TRUE,"GENERAL"}</definedName>
    <definedName name="gdt" localSheetId="2" hidden="1">{"TAB1",#N/A,TRUE,"GENERAL";"TAB2",#N/A,TRUE,"GENERAL";"TAB3",#N/A,TRUE,"GENERAL";"TAB4",#N/A,TRUE,"GENERAL";"TAB5",#N/A,TRUE,"GENERAL"}</definedName>
    <definedName name="gdt" localSheetId="3" hidden="1">{"TAB1",#N/A,TRUE,"GENERAL";"TAB2",#N/A,TRUE,"GENERAL";"TAB3",#N/A,TRUE,"GENERAL";"TAB4",#N/A,TRUE,"GENERAL";"TAB5",#N/A,TRUE,"GENERAL"}</definedName>
    <definedName name="gdt" hidden="1">{"TAB1",#N/A,TRUE,"GENERAL";"TAB2",#N/A,TRUE,"GENERAL";"TAB3",#N/A,TRUE,"GENERAL";"TAB4",#N/A,TRUE,"GENERAL";"TAB5",#N/A,TRUE,"GENERAL"}</definedName>
    <definedName name="geg" localSheetId="4" hidden="1">{"via1",#N/A,TRUE,"general";"via2",#N/A,TRUE,"general";"via3",#N/A,TRUE,"general"}</definedName>
    <definedName name="geg" localSheetId="2" hidden="1">{"via1",#N/A,TRUE,"general";"via2",#N/A,TRUE,"general";"via3",#N/A,TRUE,"general"}</definedName>
    <definedName name="geg" localSheetId="3" hidden="1">{"via1",#N/A,TRUE,"general";"via2",#N/A,TRUE,"general";"via3",#N/A,TRUE,"general"}</definedName>
    <definedName name="geg" hidden="1">{"via1",#N/A,TRUE,"general";"via2",#N/A,TRUE,"general";"via3",#N/A,TRUE,"general"}</definedName>
    <definedName name="gerg" localSheetId="4" hidden="1">{"TAB1",#N/A,TRUE,"GENERAL";"TAB2",#N/A,TRUE,"GENERAL";"TAB3",#N/A,TRUE,"GENERAL";"TAB4",#N/A,TRUE,"GENERAL";"TAB5",#N/A,TRUE,"GENERAL"}</definedName>
    <definedName name="gerg" localSheetId="2" hidden="1">{"TAB1",#N/A,TRUE,"GENERAL";"TAB2",#N/A,TRUE,"GENERAL";"TAB3",#N/A,TRUE,"GENERAL";"TAB4",#N/A,TRUE,"GENERAL";"TAB5",#N/A,TRUE,"GENERAL"}</definedName>
    <definedName name="gerg" localSheetId="3" hidden="1">{"TAB1",#N/A,TRUE,"GENERAL";"TAB2",#N/A,TRUE,"GENERAL";"TAB3",#N/A,TRUE,"GENERAL";"TAB4",#N/A,TRUE,"GENERAL";"TAB5",#N/A,TRUE,"GENERAL"}</definedName>
    <definedName name="gerg" hidden="1">{"TAB1",#N/A,TRUE,"GENERAL";"TAB2",#N/A,TRUE,"GENERAL";"TAB3",#N/A,TRUE,"GENERAL";"TAB4",#N/A,TRUE,"GENERAL";"TAB5",#N/A,TRUE,"GENERAL"}</definedName>
    <definedName name="gerg54" localSheetId="4" hidden="1">{"via1",#N/A,TRUE,"general";"via2",#N/A,TRUE,"general";"via3",#N/A,TRUE,"general"}</definedName>
    <definedName name="gerg54" localSheetId="2" hidden="1">{"via1",#N/A,TRUE,"general";"via2",#N/A,TRUE,"general";"via3",#N/A,TRUE,"general"}</definedName>
    <definedName name="gerg54" localSheetId="3" hidden="1">{"via1",#N/A,TRUE,"general";"via2",#N/A,TRUE,"general";"via3",#N/A,TRUE,"general"}</definedName>
    <definedName name="gerg54" hidden="1">{"via1",#N/A,TRUE,"general";"via2",#N/A,TRUE,"general";"via3",#N/A,TRUE,"general"}</definedName>
    <definedName name="gergew" localSheetId="4" hidden="1">{"TAB1",#N/A,TRUE,"GENERAL";"TAB2",#N/A,TRUE,"GENERAL";"TAB3",#N/A,TRUE,"GENERAL";"TAB4",#N/A,TRUE,"GENERAL";"TAB5",#N/A,TRUE,"GENERAL"}</definedName>
    <definedName name="gergew" localSheetId="2" hidden="1">{"TAB1",#N/A,TRUE,"GENERAL";"TAB2",#N/A,TRUE,"GENERAL";"TAB3",#N/A,TRUE,"GENERAL";"TAB4",#N/A,TRUE,"GENERAL";"TAB5",#N/A,TRUE,"GENERAL"}</definedName>
    <definedName name="gergew" localSheetId="3" hidden="1">{"TAB1",#N/A,TRUE,"GENERAL";"TAB2",#N/A,TRUE,"GENERAL";"TAB3",#N/A,TRUE,"GENERAL";"TAB4",#N/A,TRUE,"GENERAL";"TAB5",#N/A,TRUE,"GENERAL"}</definedName>
    <definedName name="gergew" hidden="1">{"TAB1",#N/A,TRUE,"GENERAL";"TAB2",#N/A,TRUE,"GENERAL";"TAB3",#N/A,TRUE,"GENERAL";"TAB4",#N/A,TRUE,"GENERAL";"TAB5",#N/A,TRUE,"GENERAL"}</definedName>
    <definedName name="gergw" localSheetId="4" hidden="1">{"TAB1",#N/A,TRUE,"GENERAL";"TAB2",#N/A,TRUE,"GENERAL";"TAB3",#N/A,TRUE,"GENERAL";"TAB4",#N/A,TRUE,"GENERAL";"TAB5",#N/A,TRUE,"GENERAL"}</definedName>
    <definedName name="gergw" localSheetId="2" hidden="1">{"TAB1",#N/A,TRUE,"GENERAL";"TAB2",#N/A,TRUE,"GENERAL";"TAB3",#N/A,TRUE,"GENERAL";"TAB4",#N/A,TRUE,"GENERAL";"TAB5",#N/A,TRUE,"GENERAL"}</definedName>
    <definedName name="gergw" localSheetId="3" hidden="1">{"TAB1",#N/A,TRUE,"GENERAL";"TAB2",#N/A,TRUE,"GENERAL";"TAB3",#N/A,TRUE,"GENERAL";"TAB4",#N/A,TRUE,"GENERAL";"TAB5",#N/A,TRUE,"GENERAL"}</definedName>
    <definedName name="gergw" hidden="1">{"TAB1",#N/A,TRUE,"GENERAL";"TAB2",#N/A,TRUE,"GENERAL";"TAB3",#N/A,TRUE,"GENERAL";"TAB4",#N/A,TRUE,"GENERAL";"TAB5",#N/A,TRUE,"GENERAL"}</definedName>
    <definedName name="gfd" localSheetId="4" hidden="1">{"TAB1",#N/A,TRUE,"GENERAL";"TAB2",#N/A,TRUE,"GENERAL";"TAB3",#N/A,TRUE,"GENERAL";"TAB4",#N/A,TRUE,"GENERAL";"TAB5",#N/A,TRUE,"GENERAL"}</definedName>
    <definedName name="gfd" localSheetId="2" hidden="1">{"TAB1",#N/A,TRUE,"GENERAL";"TAB2",#N/A,TRUE,"GENERAL";"TAB3",#N/A,TRUE,"GENERAL";"TAB4",#N/A,TRUE,"GENERAL";"TAB5",#N/A,TRUE,"GENERAL"}</definedName>
    <definedName name="gfd" localSheetId="3" hidden="1">{"TAB1",#N/A,TRUE,"GENERAL";"TAB2",#N/A,TRUE,"GENERAL";"TAB3",#N/A,TRUE,"GENERAL";"TAB4",#N/A,TRUE,"GENERAL";"TAB5",#N/A,TRUE,"GENERAL"}</definedName>
    <definedName name="gfd" hidden="1">{"TAB1",#N/A,TRUE,"GENERAL";"TAB2",#N/A,TRUE,"GENERAL";"TAB3",#N/A,TRUE,"GENERAL";"TAB4",#N/A,TRUE,"GENERAL";"TAB5",#N/A,TRUE,"GENERAL"}</definedName>
    <definedName name="gfdg" localSheetId="4" hidden="1">{"via1",#N/A,TRUE,"general";"via2",#N/A,TRUE,"general";"via3",#N/A,TRUE,"general"}</definedName>
    <definedName name="gfdg" localSheetId="2" hidden="1">{"via1",#N/A,TRUE,"general";"via2",#N/A,TRUE,"general";"via3",#N/A,TRUE,"general"}</definedName>
    <definedName name="gfdg" localSheetId="3" hidden="1">{"via1",#N/A,TRUE,"general";"via2",#N/A,TRUE,"general";"via3",#N/A,TRUE,"general"}</definedName>
    <definedName name="gfdg" hidden="1">{"via1",#N/A,TRUE,"general";"via2",#N/A,TRUE,"general";"via3",#N/A,TRUE,"general"}</definedName>
    <definedName name="gfgfgr" localSheetId="4" hidden="1">{"via1",#N/A,TRUE,"general";"via2",#N/A,TRUE,"general";"via3",#N/A,TRUE,"general"}</definedName>
    <definedName name="gfgfgr" localSheetId="2" hidden="1">{"via1",#N/A,TRUE,"general";"via2",#N/A,TRUE,"general";"via3",#N/A,TRUE,"general"}</definedName>
    <definedName name="gfgfgr" localSheetId="3" hidden="1">{"via1",#N/A,TRUE,"general";"via2",#N/A,TRUE,"general";"via3",#N/A,TRUE,"general"}</definedName>
    <definedName name="gfgfgr" hidden="1">{"via1",#N/A,TRUE,"general";"via2",#N/A,TRUE,"general";"via3",#N/A,TRUE,"general"}</definedName>
    <definedName name="gfhf" localSheetId="4" hidden="1">{"via1",#N/A,TRUE,"general";"via2",#N/A,TRUE,"general";"via3",#N/A,TRUE,"general"}</definedName>
    <definedName name="gfhf" localSheetId="2" hidden="1">{"via1",#N/A,TRUE,"general";"via2",#N/A,TRUE,"general";"via3",#N/A,TRUE,"general"}</definedName>
    <definedName name="gfhf" localSheetId="3" hidden="1">{"via1",#N/A,TRUE,"general";"via2",#N/A,TRUE,"general";"via3",#N/A,TRUE,"general"}</definedName>
    <definedName name="gfhf" hidden="1">{"via1",#N/A,TRUE,"general";"via2",#N/A,TRUE,"general";"via3",#N/A,TRUE,"general"}</definedName>
    <definedName name="gfhfdh" localSheetId="4" hidden="1">{"TAB1",#N/A,TRUE,"GENERAL";"TAB2",#N/A,TRUE,"GENERAL";"TAB3",#N/A,TRUE,"GENERAL";"TAB4",#N/A,TRUE,"GENERAL";"TAB5",#N/A,TRUE,"GENERAL"}</definedName>
    <definedName name="gfhfdh" localSheetId="2" hidden="1">{"TAB1",#N/A,TRUE,"GENERAL";"TAB2",#N/A,TRUE,"GENERAL";"TAB3",#N/A,TRUE,"GENERAL";"TAB4",#N/A,TRUE,"GENERAL";"TAB5",#N/A,TRUE,"GENERAL"}</definedName>
    <definedName name="gfhfdh" localSheetId="3" hidden="1">{"TAB1",#N/A,TRUE,"GENERAL";"TAB2",#N/A,TRUE,"GENERAL";"TAB3",#N/A,TRUE,"GENERAL";"TAB4",#N/A,TRUE,"GENERAL";"TAB5",#N/A,TRUE,"GENERAL"}</definedName>
    <definedName name="gfhfdh" hidden="1">{"TAB1",#N/A,TRUE,"GENERAL";"TAB2",#N/A,TRUE,"GENERAL";"TAB3",#N/A,TRUE,"GENERAL";"TAB4",#N/A,TRUE,"GENERAL";"TAB5",#N/A,TRUE,"GENERAL"}</definedName>
    <definedName name="gfhgfh" localSheetId="4" hidden="1">{"TAB1",#N/A,TRUE,"GENERAL";"TAB2",#N/A,TRUE,"GENERAL";"TAB3",#N/A,TRUE,"GENERAL";"TAB4",#N/A,TRUE,"GENERAL";"TAB5",#N/A,TRUE,"GENERAL"}</definedName>
    <definedName name="gfhgfh" localSheetId="2" hidden="1">{"TAB1",#N/A,TRUE,"GENERAL";"TAB2",#N/A,TRUE,"GENERAL";"TAB3",#N/A,TRUE,"GENERAL";"TAB4",#N/A,TRUE,"GENERAL";"TAB5",#N/A,TRUE,"GENERAL"}</definedName>
    <definedName name="gfhgfh" localSheetId="3" hidden="1">{"TAB1",#N/A,TRUE,"GENERAL";"TAB2",#N/A,TRUE,"GENERAL";"TAB3",#N/A,TRUE,"GENERAL";"TAB4",#N/A,TRUE,"GENERAL";"TAB5",#N/A,TRUE,"GENERAL"}</definedName>
    <definedName name="gfhgfh" hidden="1">{"TAB1",#N/A,TRUE,"GENERAL";"TAB2",#N/A,TRUE,"GENERAL";"TAB3",#N/A,TRUE,"GENERAL";"TAB4",#N/A,TRUE,"GENERAL";"TAB5",#N/A,TRUE,"GENERAL"}</definedName>
    <definedName name="GFJHGJ" localSheetId="4" hidden="1">{"TAB1",#N/A,TRUE,"GENERAL";"TAB2",#N/A,TRUE,"GENERAL";"TAB3",#N/A,TRUE,"GENERAL";"TAB4",#N/A,TRUE,"GENERAL";"TAB5",#N/A,TRUE,"GENERAL"}</definedName>
    <definedName name="GFJHGJ" localSheetId="2" hidden="1">{"TAB1",#N/A,TRUE,"GENERAL";"TAB2",#N/A,TRUE,"GENERAL";"TAB3",#N/A,TRUE,"GENERAL";"TAB4",#N/A,TRUE,"GENERAL";"TAB5",#N/A,TRUE,"GENERAL"}</definedName>
    <definedName name="GFJHGJ" localSheetId="3" hidden="1">{"TAB1",#N/A,TRUE,"GENERAL";"TAB2",#N/A,TRUE,"GENERAL";"TAB3",#N/A,TRUE,"GENERAL";"TAB4",#N/A,TRUE,"GENERAL";"TAB5",#N/A,TRUE,"GENERAL"}</definedName>
    <definedName name="GFJHGJ" hidden="1">{"TAB1",#N/A,TRUE,"GENERAL";"TAB2",#N/A,TRUE,"GENERAL";"TAB3",#N/A,TRUE,"GENERAL";"TAB4",#N/A,TRUE,"GENERAL";"TAB5",#N/A,TRUE,"GENERAL"}</definedName>
    <definedName name="gfjjh" localSheetId="4" hidden="1">{"via1",#N/A,TRUE,"general";"via2",#N/A,TRUE,"general";"via3",#N/A,TRUE,"general"}</definedName>
    <definedName name="gfjjh" localSheetId="2" hidden="1">{"via1",#N/A,TRUE,"general";"via2",#N/A,TRUE,"general";"via3",#N/A,TRUE,"general"}</definedName>
    <definedName name="gfjjh" localSheetId="3" hidden="1">{"via1",#N/A,TRUE,"general";"via2",#N/A,TRUE,"general";"via3",#N/A,TRUE,"general"}</definedName>
    <definedName name="gfjjh" hidden="1">{"via1",#N/A,TRUE,"general";"via2",#N/A,TRUE,"general";"via3",#N/A,TRUE,"general"}</definedName>
    <definedName name="gfutyj6" localSheetId="4" hidden="1">{"via1",#N/A,TRUE,"general";"via2",#N/A,TRUE,"general";"via3",#N/A,TRUE,"general"}</definedName>
    <definedName name="gfutyj6" localSheetId="2" hidden="1">{"via1",#N/A,TRUE,"general";"via2",#N/A,TRUE,"general";"via3",#N/A,TRUE,"general"}</definedName>
    <definedName name="gfutyj6" localSheetId="3" hidden="1">{"via1",#N/A,TRUE,"general";"via2",#N/A,TRUE,"general";"via3",#N/A,TRUE,"general"}</definedName>
    <definedName name="gfutyj6" hidden="1">{"via1",#N/A,TRUE,"general";"via2",#N/A,TRUE,"general";"via3",#N/A,TRUE,"general"}</definedName>
    <definedName name="GG">{"TAB1",#N/A,TRUE,"GENERAL";"TAB2",#N/A,TRUE,"GENERAL";"TAB3",#N/A,TRUE,"GENERAL";"TAB4",#N/A,TRUE,"GENERAL";"TAB5",#N/A,TRUE,"GENERAL"}</definedName>
    <definedName name="ggdr" localSheetId="4" hidden="1">{"via1",#N/A,TRUE,"general";"via2",#N/A,TRUE,"general";"via3",#N/A,TRUE,"general"}</definedName>
    <definedName name="ggdr" localSheetId="2" hidden="1">{"via1",#N/A,TRUE,"general";"via2",#N/A,TRUE,"general";"via3",#N/A,TRUE,"general"}</definedName>
    <definedName name="ggdr" localSheetId="3" hidden="1">{"via1",#N/A,TRUE,"general";"via2",#N/A,TRUE,"general";"via3",#N/A,TRUE,"general"}</definedName>
    <definedName name="ggdr" hidden="1">{"via1",#N/A,TRUE,"general";"via2",#N/A,TRUE,"general";"via3",#N/A,TRUE,"general"}</definedName>
    <definedName name="ggerg">{"TAB1",#N/A,TRUE,"GENERAL";"TAB2",#N/A,TRUE,"GENERAL";"TAB3",#N/A,TRUE,"GENERAL";"TAB4",#N/A,TRUE,"GENERAL";"TAB5",#N/A,TRUE,"GENERAL"}</definedName>
    <definedName name="gggb" localSheetId="4" hidden="1">{"TAB1",#N/A,TRUE,"GENERAL";"TAB2",#N/A,TRUE,"GENERAL";"TAB3",#N/A,TRUE,"GENERAL";"TAB4",#N/A,TRUE,"GENERAL";"TAB5",#N/A,TRUE,"GENERAL"}</definedName>
    <definedName name="gggb" localSheetId="2" hidden="1">{"TAB1",#N/A,TRUE,"GENERAL";"TAB2",#N/A,TRUE,"GENERAL";"TAB3",#N/A,TRUE,"GENERAL";"TAB4",#N/A,TRUE,"GENERAL";"TAB5",#N/A,TRUE,"GENERAL"}</definedName>
    <definedName name="gggb" localSheetId="3" hidden="1">{"TAB1",#N/A,TRUE,"GENERAL";"TAB2",#N/A,TRUE,"GENERAL";"TAB3",#N/A,TRUE,"GENERAL";"TAB4",#N/A,TRUE,"GENERAL";"TAB5",#N/A,TRUE,"GENERAL"}</definedName>
    <definedName name="gggb" hidden="1">{"TAB1",#N/A,TRUE,"GENERAL";"TAB2",#N/A,TRUE,"GENERAL";"TAB3",#N/A,TRUE,"GENERAL";"TAB4",#N/A,TRUE,"GENERAL";"TAB5",#N/A,TRUE,"GENERAL"}</definedName>
    <definedName name="gggg" localSheetId="4" hidden="1">{"via1",#N/A,TRUE,"general";"via2",#N/A,TRUE,"general";"via3",#N/A,TRUE,"general"}</definedName>
    <definedName name="gggg" localSheetId="2" hidden="1">{"via1",#N/A,TRUE,"general";"via2",#N/A,TRUE,"general";"via3",#N/A,TRUE,"general"}</definedName>
    <definedName name="gggg" localSheetId="3" hidden="1">{"via1",#N/A,TRUE,"general";"via2",#N/A,TRUE,"general";"via3",#N/A,TRUE,"general"}</definedName>
    <definedName name="gggg" hidden="1">{"via1",#N/A,TRUE,"general";"via2",#N/A,TRUE,"general";"via3",#N/A,TRUE,"general"}</definedName>
    <definedName name="ggggd" localSheetId="4" hidden="1">{"TAB1",#N/A,TRUE,"GENERAL";"TAB2",#N/A,TRUE,"GENERAL";"TAB3",#N/A,TRUE,"GENERAL";"TAB4",#N/A,TRUE,"GENERAL";"TAB5",#N/A,TRUE,"GENERAL"}</definedName>
    <definedName name="ggggd" localSheetId="2" hidden="1">{"TAB1",#N/A,TRUE,"GENERAL";"TAB2",#N/A,TRUE,"GENERAL";"TAB3",#N/A,TRUE,"GENERAL";"TAB4",#N/A,TRUE,"GENERAL";"TAB5",#N/A,TRUE,"GENERAL"}</definedName>
    <definedName name="ggggd" localSheetId="3" hidden="1">{"TAB1",#N/A,TRUE,"GENERAL";"TAB2",#N/A,TRUE,"GENERAL";"TAB3",#N/A,TRUE,"GENERAL";"TAB4",#N/A,TRUE,"GENERAL";"TAB5",#N/A,TRUE,"GENERAL"}</definedName>
    <definedName name="ggggd" hidden="1">{"TAB1",#N/A,TRUE,"GENERAL";"TAB2",#N/A,TRUE,"GENERAL";"TAB3",#N/A,TRUE,"GENERAL";"TAB4",#N/A,TRUE,"GENERAL";"TAB5",#N/A,TRUE,"GENERAL"}</definedName>
    <definedName name="gggggt" localSheetId="4" hidden="1">{"via1",#N/A,TRUE,"general";"via2",#N/A,TRUE,"general";"via3",#N/A,TRUE,"general"}</definedName>
    <definedName name="gggggt" localSheetId="2" hidden="1">{"via1",#N/A,TRUE,"general";"via2",#N/A,TRUE,"general";"via3",#N/A,TRUE,"general"}</definedName>
    <definedName name="gggggt" localSheetId="3" hidden="1">{"via1",#N/A,TRUE,"general";"via2",#N/A,TRUE,"general";"via3",#N/A,TRUE,"general"}</definedName>
    <definedName name="gggggt" hidden="1">{"via1",#N/A,TRUE,"general";"via2",#N/A,TRUE,"general";"via3",#N/A,TRUE,"general"}</definedName>
    <definedName name="gggghn" localSheetId="4" hidden="1">{"TAB1",#N/A,TRUE,"GENERAL";"TAB2",#N/A,TRUE,"GENERAL";"TAB3",#N/A,TRUE,"GENERAL";"TAB4",#N/A,TRUE,"GENERAL";"TAB5",#N/A,TRUE,"GENERAL"}</definedName>
    <definedName name="gggghn" localSheetId="2" hidden="1">{"TAB1",#N/A,TRUE,"GENERAL";"TAB2",#N/A,TRUE,"GENERAL";"TAB3",#N/A,TRUE,"GENERAL";"TAB4",#N/A,TRUE,"GENERAL";"TAB5",#N/A,TRUE,"GENERAL"}</definedName>
    <definedName name="gggghn" localSheetId="3" hidden="1">{"TAB1",#N/A,TRUE,"GENERAL";"TAB2",#N/A,TRUE,"GENERAL";"TAB3",#N/A,TRUE,"GENERAL";"TAB4",#N/A,TRUE,"GENERAL";"TAB5",#N/A,TRUE,"GENERAL"}</definedName>
    <definedName name="gggghn" hidden="1">{"TAB1",#N/A,TRUE,"GENERAL";"TAB2",#N/A,TRUE,"GENERAL";"TAB3",#N/A,TRUE,"GENERAL";"TAB4",#N/A,TRUE,"GENERAL";"TAB5",#N/A,TRUE,"GENERAL"}</definedName>
    <definedName name="ggggt" localSheetId="4" hidden="1">{"TAB1",#N/A,TRUE,"GENERAL";"TAB2",#N/A,TRUE,"GENERAL";"TAB3",#N/A,TRUE,"GENERAL";"TAB4",#N/A,TRUE,"GENERAL";"TAB5",#N/A,TRUE,"GENERAL"}</definedName>
    <definedName name="ggggt" localSheetId="2" hidden="1">{"TAB1",#N/A,TRUE,"GENERAL";"TAB2",#N/A,TRUE,"GENERAL";"TAB3",#N/A,TRUE,"GENERAL";"TAB4",#N/A,TRUE,"GENERAL";"TAB5",#N/A,TRUE,"GENERAL"}</definedName>
    <definedName name="ggggt" localSheetId="3" hidden="1">{"TAB1",#N/A,TRUE,"GENERAL";"TAB2",#N/A,TRUE,"GENERAL";"TAB3",#N/A,TRUE,"GENERAL";"TAB4",#N/A,TRUE,"GENERAL";"TAB5",#N/A,TRUE,"GENERAL"}</definedName>
    <definedName name="ggggt" hidden="1">{"TAB1",#N/A,TRUE,"GENERAL";"TAB2",#N/A,TRUE,"GENERAL";"TAB3",#N/A,TRUE,"GENERAL";"TAB4",#N/A,TRUE,"GENERAL";"TAB5",#N/A,TRUE,"GENERAL"}</definedName>
    <definedName name="ggggy" localSheetId="4" hidden="1">{"TAB1",#N/A,TRUE,"GENERAL";"TAB2",#N/A,TRUE,"GENERAL";"TAB3",#N/A,TRUE,"GENERAL";"TAB4",#N/A,TRUE,"GENERAL";"TAB5",#N/A,TRUE,"GENERAL"}</definedName>
    <definedName name="ggggy" localSheetId="2" hidden="1">{"TAB1",#N/A,TRUE,"GENERAL";"TAB2",#N/A,TRUE,"GENERAL";"TAB3",#N/A,TRUE,"GENERAL";"TAB4",#N/A,TRUE,"GENERAL";"TAB5",#N/A,TRUE,"GENERAL"}</definedName>
    <definedName name="ggggy" localSheetId="3" hidden="1">{"TAB1",#N/A,TRUE,"GENERAL";"TAB2",#N/A,TRUE,"GENERAL";"TAB3",#N/A,TRUE,"GENERAL";"TAB4",#N/A,TRUE,"GENERAL";"TAB5",#N/A,TRUE,"GENERAL"}</definedName>
    <definedName name="ggggy" hidden="1">{"TAB1",#N/A,TRUE,"GENERAL";"TAB2",#N/A,TRUE,"GENERAL";"TAB3",#N/A,TRUE,"GENERAL";"TAB4",#N/A,TRUE,"GENERAL";"TAB5",#N/A,TRUE,"GENERAL"}</definedName>
    <definedName name="gggtgd" localSheetId="4" hidden="1">{"via1",#N/A,TRUE,"general";"via2",#N/A,TRUE,"general";"via3",#N/A,TRUE,"general"}</definedName>
    <definedName name="gggtgd" localSheetId="2" hidden="1">{"via1",#N/A,TRUE,"general";"via2",#N/A,TRUE,"general";"via3",#N/A,TRUE,"general"}</definedName>
    <definedName name="gggtgd" localSheetId="3" hidden="1">{"via1",#N/A,TRUE,"general";"via2",#N/A,TRUE,"general";"via3",#N/A,TRUE,"general"}</definedName>
    <definedName name="gggtgd" hidden="1">{"via1",#N/A,TRUE,"general";"via2",#N/A,TRUE,"general";"via3",#N/A,TRUE,"general"}</definedName>
    <definedName name="ggtgt" localSheetId="4" hidden="1">{"via1",#N/A,TRUE,"general";"via2",#N/A,TRUE,"general";"via3",#N/A,TRUE,"general"}</definedName>
    <definedName name="ggtgt" localSheetId="2" hidden="1">{"via1",#N/A,TRUE,"general";"via2",#N/A,TRUE,"general";"via3",#N/A,TRUE,"general"}</definedName>
    <definedName name="ggtgt" localSheetId="3" hidden="1">{"via1",#N/A,TRUE,"general";"via2",#N/A,TRUE,"general";"via3",#N/A,TRUE,"general"}</definedName>
    <definedName name="ggtgt" hidden="1">{"via1",#N/A,TRUE,"general";"via2",#N/A,TRUE,"general";"via3",#N/A,TRUE,"general"}</definedName>
    <definedName name="ghdghuy" localSheetId="4" hidden="1">{"via1",#N/A,TRUE,"general";"via2",#N/A,TRUE,"general";"via3",#N/A,TRUE,"general"}</definedName>
    <definedName name="ghdghuy" localSheetId="2" hidden="1">{"via1",#N/A,TRUE,"general";"via2",#N/A,TRUE,"general";"via3",#N/A,TRUE,"general"}</definedName>
    <definedName name="ghdghuy" localSheetId="3" hidden="1">{"via1",#N/A,TRUE,"general";"via2",#N/A,TRUE,"general";"via3",#N/A,TRUE,"general"}</definedName>
    <definedName name="ghdghuy" hidden="1">{"via1",#N/A,TRUE,"general";"via2",#N/A,TRUE,"general";"via3",#N/A,TRUE,"general"}</definedName>
    <definedName name="GHDP" localSheetId="4" hidden="1">{"via1",#N/A,TRUE,"general";"via2",#N/A,TRUE,"general";"via3",#N/A,TRUE,"general"}</definedName>
    <definedName name="GHDP" localSheetId="2" hidden="1">{"via1",#N/A,TRUE,"general";"via2",#N/A,TRUE,"general";"via3",#N/A,TRUE,"general"}</definedName>
    <definedName name="GHDP" localSheetId="3" hidden="1">{"via1",#N/A,TRUE,"general";"via2",#N/A,TRUE,"general";"via3",#N/A,TRUE,"general"}</definedName>
    <definedName name="GHDP" hidden="1">{"via1",#N/A,TRUE,"general";"via2",#N/A,TRUE,"general";"via3",#N/A,TRUE,"general"}</definedName>
    <definedName name="ghfg" localSheetId="4" hidden="1">{"via1",#N/A,TRUE,"general";"via2",#N/A,TRUE,"general";"via3",#N/A,TRUE,"general"}</definedName>
    <definedName name="ghfg" localSheetId="2" hidden="1">{"via1",#N/A,TRUE,"general";"via2",#N/A,TRUE,"general";"via3",#N/A,TRUE,"general"}</definedName>
    <definedName name="ghfg" localSheetId="3" hidden="1">{"via1",#N/A,TRUE,"general";"via2",#N/A,TRUE,"general";"via3",#N/A,TRUE,"general"}</definedName>
    <definedName name="ghfg" hidden="1">{"via1",#N/A,TRUE,"general";"via2",#N/A,TRUE,"general";"via3",#N/A,TRUE,"general"}</definedName>
    <definedName name="GHIUGEfhohpfjdpsaj" hidden="1">#REF!</definedName>
    <definedName name="ghjghj" localSheetId="4" hidden="1">{"TAB1",#N/A,TRUE,"GENERAL";"TAB2",#N/A,TRUE,"GENERAL";"TAB3",#N/A,TRUE,"GENERAL";"TAB4",#N/A,TRUE,"GENERAL";"TAB5",#N/A,TRUE,"GENERAL"}</definedName>
    <definedName name="ghjghj" localSheetId="2" hidden="1">{"TAB1",#N/A,TRUE,"GENERAL";"TAB2",#N/A,TRUE,"GENERAL";"TAB3",#N/A,TRUE,"GENERAL";"TAB4",#N/A,TRUE,"GENERAL";"TAB5",#N/A,TRUE,"GENERAL"}</definedName>
    <definedName name="ghjghj" localSheetId="3" hidden="1">{"TAB1",#N/A,TRUE,"GENERAL";"TAB2",#N/A,TRUE,"GENERAL";"TAB3",#N/A,TRUE,"GENERAL";"TAB4",#N/A,TRUE,"GENERAL";"TAB5",#N/A,TRUE,"GENERAL"}</definedName>
    <definedName name="ghjghj" hidden="1">{"TAB1",#N/A,TRUE,"GENERAL";"TAB2",#N/A,TRUE,"GENERAL";"TAB3",#N/A,TRUE,"GENERAL";"TAB4",#N/A,TRUE,"GENERAL";"TAB5",#N/A,TRUE,"GENERAL"}</definedName>
    <definedName name="GHKJHK" localSheetId="4" hidden="1">{"TAB1",#N/A,TRUE,"GENERAL";"TAB2",#N/A,TRUE,"GENERAL";"TAB3",#N/A,TRUE,"GENERAL";"TAB4",#N/A,TRUE,"GENERAL";"TAB5",#N/A,TRUE,"GENERAL"}</definedName>
    <definedName name="GHKJHK" localSheetId="2" hidden="1">{"TAB1",#N/A,TRUE,"GENERAL";"TAB2",#N/A,TRUE,"GENERAL";"TAB3",#N/A,TRUE,"GENERAL";"TAB4",#N/A,TRUE,"GENERAL";"TAB5",#N/A,TRUE,"GENERAL"}</definedName>
    <definedName name="GHKJHK" localSheetId="3" hidden="1">{"TAB1",#N/A,TRUE,"GENERAL";"TAB2",#N/A,TRUE,"GENERAL";"TAB3",#N/A,TRUE,"GENERAL";"TAB4",#N/A,TRUE,"GENERAL";"TAB5",#N/A,TRUE,"GENERAL"}</definedName>
    <definedName name="GHKJHK" hidden="1">{"TAB1",#N/A,TRUE,"GENERAL";"TAB2",#N/A,TRUE,"GENERAL";"TAB3",#N/A,TRUE,"GENERAL";"TAB4",#N/A,TRUE,"GENERAL";"TAB5",#N/A,TRUE,"GENERAL"}</definedName>
    <definedName name="GJHVCB" localSheetId="4" hidden="1">{"TAB1",#N/A,TRUE,"GENERAL";"TAB2",#N/A,TRUE,"GENERAL";"TAB3",#N/A,TRUE,"GENERAL";"TAB4",#N/A,TRUE,"GENERAL";"TAB5",#N/A,TRUE,"GENERAL"}</definedName>
    <definedName name="GJHVCB" localSheetId="2" hidden="1">{"TAB1",#N/A,TRUE,"GENERAL";"TAB2",#N/A,TRUE,"GENERAL";"TAB3",#N/A,TRUE,"GENERAL";"TAB4",#N/A,TRUE,"GENERAL";"TAB5",#N/A,TRUE,"GENERAL"}</definedName>
    <definedName name="GJHVCB" localSheetId="3" hidden="1">{"TAB1",#N/A,TRUE,"GENERAL";"TAB2",#N/A,TRUE,"GENERAL";"TAB3",#N/A,TRUE,"GENERAL";"TAB4",#N/A,TRUE,"GENERAL";"TAB5",#N/A,TRUE,"GENERAL"}</definedName>
    <definedName name="GJHVCB" hidden="1">{"TAB1",#N/A,TRUE,"GENERAL";"TAB2",#N/A,TRUE,"GENERAL";"TAB3",#N/A,TRUE,"GENERAL";"TAB4",#N/A,TRUE,"GENERAL";"TAB5",#N/A,TRUE,"GENERAL"}</definedName>
    <definedName name="gk" localSheetId="4" hidden="1">{"via1",#N/A,TRUE,"general";"via2",#N/A,TRUE,"general";"via3",#N/A,TRUE,"general"}</definedName>
    <definedName name="gk" localSheetId="2" hidden="1">{"via1",#N/A,TRUE,"general";"via2",#N/A,TRUE,"general";"via3",#N/A,TRUE,"general"}</definedName>
    <definedName name="gk" localSheetId="3" hidden="1">{"via1",#N/A,TRUE,"general";"via2",#N/A,TRUE,"general";"via3",#N/A,TRUE,"general"}</definedName>
    <definedName name="gk" hidden="1">{"via1",#N/A,TRUE,"general";"via2",#N/A,TRUE,"general";"via3",#N/A,TRUE,"general"}</definedName>
    <definedName name="GRAF1ANO" localSheetId="4" hidden="1">{"via1",#N/A,TRUE,"general";"via2",#N/A,TRUE,"general";"via3",#N/A,TRUE,"general"}</definedName>
    <definedName name="GRAF1ANO" localSheetId="2" hidden="1">{"via1",#N/A,TRUE,"general";"via2",#N/A,TRUE,"general";"via3",#N/A,TRUE,"general"}</definedName>
    <definedName name="GRAF1ANO" localSheetId="3" hidden="1">{"via1",#N/A,TRUE,"general";"via2",#N/A,TRUE,"general";"via3",#N/A,TRUE,"general"}</definedName>
    <definedName name="GRAF1ANO" hidden="1">{"via1",#N/A,TRUE,"general";"via2",#N/A,TRUE,"general";"via3",#N/A,TRUE,"general"}</definedName>
    <definedName name="GRAF1AÑO" localSheetId="4" hidden="1">{"TAB1",#N/A,TRUE,"GENERAL";"TAB2",#N/A,TRUE,"GENERAL";"TAB3",#N/A,TRUE,"GENERAL";"TAB4",#N/A,TRUE,"GENERAL";"TAB5",#N/A,TRUE,"GENERAL"}</definedName>
    <definedName name="GRAF1AÑO" localSheetId="2" hidden="1">{"TAB1",#N/A,TRUE,"GENERAL";"TAB2",#N/A,TRUE,"GENERAL";"TAB3",#N/A,TRUE,"GENERAL";"TAB4",#N/A,TRUE,"GENERAL";"TAB5",#N/A,TRUE,"GENERAL"}</definedName>
    <definedName name="GRAF1AÑO" localSheetId="3" hidden="1">{"TAB1",#N/A,TRUE,"GENERAL";"TAB2",#N/A,TRUE,"GENERAL";"TAB3",#N/A,TRUE,"GENERAL";"TAB4",#N/A,TRUE,"GENERAL";"TAB5",#N/A,TRUE,"GENERAL"}</definedName>
    <definedName name="GRAF1AÑO" hidden="1">{"TAB1",#N/A,TRUE,"GENERAL";"TAB2",#N/A,TRUE,"GENERAL";"TAB3",#N/A,TRUE,"GENERAL";"TAB4",#N/A,TRUE,"GENERAL";"TAB5",#N/A,TRUE,"GENERAL"}</definedName>
    <definedName name="gregds" localSheetId="4" hidden="1">{"TAB1",#N/A,TRUE,"GENERAL";"TAB2",#N/A,TRUE,"GENERAL";"TAB3",#N/A,TRUE,"GENERAL";"TAB4",#N/A,TRUE,"GENERAL";"TAB5",#N/A,TRUE,"GENERAL"}</definedName>
    <definedName name="gregds" localSheetId="2" hidden="1">{"TAB1",#N/A,TRUE,"GENERAL";"TAB2",#N/A,TRUE,"GENERAL";"TAB3",#N/A,TRUE,"GENERAL";"TAB4",#N/A,TRUE,"GENERAL";"TAB5",#N/A,TRUE,"GENERAL"}</definedName>
    <definedName name="gregds" localSheetId="3" hidden="1">{"TAB1",#N/A,TRUE,"GENERAL";"TAB2",#N/A,TRUE,"GENERAL";"TAB3",#N/A,TRUE,"GENERAL";"TAB4",#N/A,TRUE,"GENERAL";"TAB5",#N/A,TRUE,"GENERAL"}</definedName>
    <definedName name="gregds" hidden="1">{"TAB1",#N/A,TRUE,"GENERAL";"TAB2",#N/A,TRUE,"GENERAL";"TAB3",#N/A,TRUE,"GENERAL";"TAB4",#N/A,TRUE,"GENERAL";"TAB5",#N/A,TRUE,"GENERAL"}</definedName>
    <definedName name="grehrtyh" localSheetId="4" hidden="1">{"TAB1",#N/A,TRUE,"GENERAL";"TAB2",#N/A,TRUE,"GENERAL";"TAB3",#N/A,TRUE,"GENERAL";"TAB4",#N/A,TRUE,"GENERAL";"TAB5",#N/A,TRUE,"GENERAL"}</definedName>
    <definedName name="grehrtyh" localSheetId="2" hidden="1">{"TAB1",#N/A,TRUE,"GENERAL";"TAB2",#N/A,TRUE,"GENERAL";"TAB3",#N/A,TRUE,"GENERAL";"TAB4",#N/A,TRUE,"GENERAL";"TAB5",#N/A,TRUE,"GENERAL"}</definedName>
    <definedName name="grehrtyh" localSheetId="3" hidden="1">{"TAB1",#N/A,TRUE,"GENERAL";"TAB2",#N/A,TRUE,"GENERAL";"TAB3",#N/A,TRUE,"GENERAL";"TAB4",#N/A,TRUE,"GENERAL";"TAB5",#N/A,TRUE,"GENERAL"}</definedName>
    <definedName name="grehrtyh" hidden="1">{"TAB1",#N/A,TRUE,"GENERAL";"TAB2",#N/A,TRUE,"GENERAL";"TAB3",#N/A,TRUE,"GENERAL";"TAB4",#N/A,TRUE,"GENERAL";"TAB5",#N/A,TRUE,"GENERAL"}</definedName>
    <definedName name="grggwero" localSheetId="4" hidden="1">{"via1",#N/A,TRUE,"general";"via2",#N/A,TRUE,"general";"via3",#N/A,TRUE,"general"}</definedName>
    <definedName name="grggwero" localSheetId="2" hidden="1">{"via1",#N/A,TRUE,"general";"via2",#N/A,TRUE,"general";"via3",#N/A,TRUE,"general"}</definedName>
    <definedName name="grggwero" localSheetId="3" hidden="1">{"via1",#N/A,TRUE,"general";"via2",#N/A,TRUE,"general";"via3",#N/A,TRUE,"general"}</definedName>
    <definedName name="grggwero" hidden="1">{"via1",#N/A,TRUE,"general";"via2",#N/A,TRUE,"general";"via3",#N/A,TRUE,"general"}</definedName>
    <definedName name="grtyerh" localSheetId="4" hidden="1">{"TAB1",#N/A,TRUE,"GENERAL";"TAB2",#N/A,TRUE,"GENERAL";"TAB3",#N/A,TRUE,"GENERAL";"TAB4",#N/A,TRUE,"GENERAL";"TAB5",#N/A,TRUE,"GENERAL"}</definedName>
    <definedName name="grtyerh" localSheetId="2" hidden="1">{"TAB1",#N/A,TRUE,"GENERAL";"TAB2",#N/A,TRUE,"GENERAL";"TAB3",#N/A,TRUE,"GENERAL";"TAB4",#N/A,TRUE,"GENERAL";"TAB5",#N/A,TRUE,"GENERAL"}</definedName>
    <definedName name="grtyerh" localSheetId="3" hidden="1">{"TAB1",#N/A,TRUE,"GENERAL";"TAB2",#N/A,TRUE,"GENERAL";"TAB3",#N/A,TRUE,"GENERAL";"TAB4",#N/A,TRUE,"GENERAL";"TAB5",#N/A,TRUE,"GENERAL"}</definedName>
    <definedName name="grtyerh" hidden="1">{"TAB1",#N/A,TRUE,"GENERAL";"TAB2",#N/A,TRUE,"GENERAL";"TAB3",#N/A,TRUE,"GENERAL";"TAB4",#N/A,TRUE,"GENERAL";"TAB5",#N/A,TRUE,"GENERAL"}</definedName>
    <definedName name="GSDG" localSheetId="4" hidden="1">{"TAB1",#N/A,TRUE,"GENERAL";"TAB2",#N/A,TRUE,"GENERAL";"TAB3",#N/A,TRUE,"GENERAL";"TAB4",#N/A,TRUE,"GENERAL";"TAB5",#N/A,TRUE,"GENERAL"}</definedName>
    <definedName name="GSDG" localSheetId="2" hidden="1">{"TAB1",#N/A,TRUE,"GENERAL";"TAB2",#N/A,TRUE,"GENERAL";"TAB3",#N/A,TRUE,"GENERAL";"TAB4",#N/A,TRUE,"GENERAL";"TAB5",#N/A,TRUE,"GENERAL"}</definedName>
    <definedName name="GSDG" localSheetId="3" hidden="1">{"TAB1",#N/A,TRUE,"GENERAL";"TAB2",#N/A,TRUE,"GENERAL";"TAB3",#N/A,TRUE,"GENERAL";"TAB4",#N/A,TRUE,"GENERAL";"TAB5",#N/A,TRUE,"GENERAL"}</definedName>
    <definedName name="GSDG" hidden="1">{"TAB1",#N/A,TRUE,"GENERAL";"TAB2",#N/A,TRUE,"GENERAL";"TAB3",#N/A,TRUE,"GENERAL";"TAB4",#N/A,TRUE,"GENERAL";"TAB5",#N/A,TRUE,"GENERAL"}</definedName>
    <definedName name="gsfsf" localSheetId="4" hidden="1">{"via1",#N/A,TRUE,"general";"via2",#N/A,TRUE,"general";"via3",#N/A,TRUE,"general"}</definedName>
    <definedName name="gsfsf" localSheetId="2" hidden="1">{"via1",#N/A,TRUE,"general";"via2",#N/A,TRUE,"general";"via3",#N/A,TRUE,"general"}</definedName>
    <definedName name="gsfsf" localSheetId="3" hidden="1">{"via1",#N/A,TRUE,"general";"via2",#N/A,TRUE,"general";"via3",#N/A,TRUE,"general"}</definedName>
    <definedName name="gsfsf" hidden="1">{"via1",#N/A,TRUE,"general";"via2",#N/A,TRUE,"general";"via3",#N/A,TRUE,"general"}</definedName>
    <definedName name="gtgt" localSheetId="4" hidden="1">{"via1",#N/A,TRUE,"general";"via2",#N/A,TRUE,"general";"via3",#N/A,TRUE,"general"}</definedName>
    <definedName name="gtgt" localSheetId="2" hidden="1">{"via1",#N/A,TRUE,"general";"via2",#N/A,TRUE,"general";"via3",#N/A,TRUE,"general"}</definedName>
    <definedName name="gtgt" localSheetId="3" hidden="1">{"via1",#N/A,TRUE,"general";"via2",#N/A,TRUE,"general";"via3",#N/A,TRUE,"general"}</definedName>
    <definedName name="gtgt" hidden="1">{"via1",#N/A,TRUE,"general";"via2",#N/A,TRUE,"general";"via3",#N/A,TRUE,"general"}</definedName>
    <definedName name="gtgtg" localSheetId="4" hidden="1">{"via1",#N/A,TRUE,"general";"via2",#N/A,TRUE,"general";"via3",#N/A,TRUE,"general"}</definedName>
    <definedName name="gtgtg" localSheetId="2" hidden="1">{"via1",#N/A,TRUE,"general";"via2",#N/A,TRUE,"general";"via3",#N/A,TRUE,"general"}</definedName>
    <definedName name="gtgtg" localSheetId="3" hidden="1">{"via1",#N/A,TRUE,"general";"via2",#N/A,TRUE,"general";"via3",#N/A,TRUE,"general"}</definedName>
    <definedName name="gtgtg" hidden="1">{"via1",#N/A,TRUE,"general";"via2",#N/A,TRUE,"general";"via3",#N/A,TRUE,"general"}</definedName>
    <definedName name="gtgtgff" localSheetId="4" hidden="1">{"via1",#N/A,TRUE,"general";"via2",#N/A,TRUE,"general";"via3",#N/A,TRUE,"general"}</definedName>
    <definedName name="gtgtgff" localSheetId="2" hidden="1">{"via1",#N/A,TRUE,"general";"via2",#N/A,TRUE,"general";"via3",#N/A,TRUE,"general"}</definedName>
    <definedName name="gtgtgff" localSheetId="3" hidden="1">{"via1",#N/A,TRUE,"general";"via2",#N/A,TRUE,"general";"via3",#N/A,TRUE,"general"}</definedName>
    <definedName name="gtgtgff" hidden="1">{"via1",#N/A,TRUE,"general";"via2",#N/A,TRUE,"general";"via3",#N/A,TRUE,"general"}</definedName>
    <definedName name="gtgtgyh" localSheetId="4" hidden="1">{"TAB1",#N/A,TRUE,"GENERAL";"TAB2",#N/A,TRUE,"GENERAL";"TAB3",#N/A,TRUE,"GENERAL";"TAB4",#N/A,TRUE,"GENERAL";"TAB5",#N/A,TRUE,"GENERAL"}</definedName>
    <definedName name="gtgtgyh" localSheetId="2" hidden="1">{"TAB1",#N/A,TRUE,"GENERAL";"TAB2",#N/A,TRUE,"GENERAL";"TAB3",#N/A,TRUE,"GENERAL";"TAB4",#N/A,TRUE,"GENERAL";"TAB5",#N/A,TRUE,"GENERAL"}</definedName>
    <definedName name="gtgtgyh" localSheetId="3" hidden="1">{"TAB1",#N/A,TRUE,"GENERAL";"TAB2",#N/A,TRUE,"GENERAL";"TAB3",#N/A,TRUE,"GENERAL";"TAB4",#N/A,TRUE,"GENERAL";"TAB5",#N/A,TRUE,"GENERAL"}</definedName>
    <definedName name="gtgtgyh" hidden="1">{"TAB1",#N/A,TRUE,"GENERAL";"TAB2",#N/A,TRUE,"GENERAL";"TAB3",#N/A,TRUE,"GENERAL";"TAB4",#N/A,TRUE,"GENERAL";"TAB5",#N/A,TRUE,"GENERAL"}</definedName>
    <definedName name="gtgth" localSheetId="4" hidden="1">{"TAB1",#N/A,TRUE,"GENERAL";"TAB2",#N/A,TRUE,"GENERAL";"TAB3",#N/A,TRUE,"GENERAL";"TAB4",#N/A,TRUE,"GENERAL";"TAB5",#N/A,TRUE,"GENERAL"}</definedName>
    <definedName name="gtgth" localSheetId="2" hidden="1">{"TAB1",#N/A,TRUE,"GENERAL";"TAB2",#N/A,TRUE,"GENERAL";"TAB3",#N/A,TRUE,"GENERAL";"TAB4",#N/A,TRUE,"GENERAL";"TAB5",#N/A,TRUE,"GENERAL"}</definedName>
    <definedName name="gtgth" localSheetId="3" hidden="1">{"TAB1",#N/A,TRUE,"GENERAL";"TAB2",#N/A,TRUE,"GENERAL";"TAB3",#N/A,TRUE,"GENERAL";"TAB4",#N/A,TRUE,"GENERAL";"TAB5",#N/A,TRUE,"GENERAL"}</definedName>
    <definedName name="gtgth" hidden="1">{"TAB1",#N/A,TRUE,"GENERAL";"TAB2",#N/A,TRUE,"GENERAL";"TAB3",#N/A,TRUE,"GENERAL";"TAB4",#N/A,TRUE,"GENERAL";"TAB5",#N/A,TRUE,"GENERAL"}</definedName>
    <definedName name="h9h" localSheetId="4" hidden="1">{"via1",#N/A,TRUE,"general";"via2",#N/A,TRUE,"general";"via3",#N/A,TRUE,"general"}</definedName>
    <definedName name="h9h" localSheetId="2" hidden="1">{"via1",#N/A,TRUE,"general";"via2",#N/A,TRUE,"general";"via3",#N/A,TRUE,"general"}</definedName>
    <definedName name="h9h" localSheetId="3" hidden="1">{"via1",#N/A,TRUE,"general";"via2",#N/A,TRUE,"general";"via3",#N/A,TRUE,"general"}</definedName>
    <definedName name="h9h" hidden="1">{"via1",#N/A,TRUE,"general";"via2",#N/A,TRUE,"general";"via3",#N/A,TRUE,"general"}</definedName>
    <definedName name="hbfdhrw" localSheetId="4" hidden="1">{"TAB1",#N/A,TRUE,"GENERAL";"TAB2",#N/A,TRUE,"GENERAL";"TAB3",#N/A,TRUE,"GENERAL";"TAB4",#N/A,TRUE,"GENERAL";"TAB5",#N/A,TRUE,"GENERAL"}</definedName>
    <definedName name="hbfdhrw" localSheetId="2" hidden="1">{"TAB1",#N/A,TRUE,"GENERAL";"TAB2",#N/A,TRUE,"GENERAL";"TAB3",#N/A,TRUE,"GENERAL";"TAB4",#N/A,TRUE,"GENERAL";"TAB5",#N/A,TRUE,"GENERAL"}</definedName>
    <definedName name="hbfdhrw" localSheetId="3" hidden="1">{"TAB1",#N/A,TRUE,"GENERAL";"TAB2",#N/A,TRUE,"GENERAL";"TAB3",#N/A,TRUE,"GENERAL";"TAB4",#N/A,TRUE,"GENERAL";"TAB5",#N/A,TRUE,"GENERAL"}</definedName>
    <definedName name="hbfdhrw" hidden="1">{"TAB1",#N/A,TRUE,"GENERAL";"TAB2",#N/A,TRUE,"GENERAL";"TAB3",#N/A,TRUE,"GENERAL";"TAB4",#N/A,TRUE,"GENERAL";"TAB5",#N/A,TRUE,"GENERAL"}</definedName>
    <definedName name="hdfh" localSheetId="4" hidden="1">{"via1",#N/A,TRUE,"general";"via2",#N/A,TRUE,"general";"via3",#N/A,TRUE,"general"}</definedName>
    <definedName name="hdfh" localSheetId="2" hidden="1">{"via1",#N/A,TRUE,"general";"via2",#N/A,TRUE,"general";"via3",#N/A,TRUE,"general"}</definedName>
    <definedName name="hdfh" localSheetId="3" hidden="1">{"via1",#N/A,TRUE,"general";"via2",#N/A,TRUE,"general";"via3",#N/A,TRUE,"general"}</definedName>
    <definedName name="hdfh" hidden="1">{"via1",#N/A,TRUE,"general";"via2",#N/A,TRUE,"general";"via3",#N/A,TRUE,"general"}</definedName>
    <definedName name="hdfh4" localSheetId="4" hidden="1">{"TAB1",#N/A,TRUE,"GENERAL";"TAB2",#N/A,TRUE,"GENERAL";"TAB3",#N/A,TRUE,"GENERAL";"TAB4",#N/A,TRUE,"GENERAL";"TAB5",#N/A,TRUE,"GENERAL"}</definedName>
    <definedName name="hdfh4" localSheetId="2" hidden="1">{"TAB1",#N/A,TRUE,"GENERAL";"TAB2",#N/A,TRUE,"GENERAL";"TAB3",#N/A,TRUE,"GENERAL";"TAB4",#N/A,TRUE,"GENERAL";"TAB5",#N/A,TRUE,"GENERAL"}</definedName>
    <definedName name="hdfh4" localSheetId="3" hidden="1">{"TAB1",#N/A,TRUE,"GENERAL";"TAB2",#N/A,TRUE,"GENERAL";"TAB3",#N/A,TRUE,"GENERAL";"TAB4",#N/A,TRUE,"GENERAL";"TAB5",#N/A,TRUE,"GENERAL"}</definedName>
    <definedName name="hdfh4" hidden="1">{"TAB1",#N/A,TRUE,"GENERAL";"TAB2",#N/A,TRUE,"GENERAL";"TAB3",#N/A,TRUE,"GENERAL";"TAB4",#N/A,TRUE,"GENERAL";"TAB5",#N/A,TRUE,"GENERAL"}</definedName>
    <definedName name="hdfhwq" localSheetId="4" hidden="1">{"TAB1",#N/A,TRUE,"GENERAL";"TAB2",#N/A,TRUE,"GENERAL";"TAB3",#N/A,TRUE,"GENERAL";"TAB4",#N/A,TRUE,"GENERAL";"TAB5",#N/A,TRUE,"GENERAL"}</definedName>
    <definedName name="hdfhwq" localSheetId="2" hidden="1">{"TAB1",#N/A,TRUE,"GENERAL";"TAB2",#N/A,TRUE,"GENERAL";"TAB3",#N/A,TRUE,"GENERAL";"TAB4",#N/A,TRUE,"GENERAL";"TAB5",#N/A,TRUE,"GENERAL"}</definedName>
    <definedName name="hdfhwq" localSheetId="3" hidden="1">{"TAB1",#N/A,TRUE,"GENERAL";"TAB2",#N/A,TRUE,"GENERAL";"TAB3",#N/A,TRUE,"GENERAL";"TAB4",#N/A,TRUE,"GENERAL";"TAB5",#N/A,TRUE,"GENERAL"}</definedName>
    <definedName name="hdfhwq" hidden="1">{"TAB1",#N/A,TRUE,"GENERAL";"TAB2",#N/A,TRUE,"GENERAL";"TAB3",#N/A,TRUE,"GENERAL";"TAB4",#N/A,TRUE,"GENERAL";"TAB5",#N/A,TRUE,"GENERAL"}</definedName>
    <definedName name="hdgh" localSheetId="4" hidden="1">{"via1",#N/A,TRUE,"general";"via2",#N/A,TRUE,"general";"via3",#N/A,TRUE,"general"}</definedName>
    <definedName name="hdgh" localSheetId="2" hidden="1">{"via1",#N/A,TRUE,"general";"via2",#N/A,TRUE,"general";"via3",#N/A,TRUE,"general"}</definedName>
    <definedName name="hdgh" localSheetId="3" hidden="1">{"via1",#N/A,TRUE,"general";"via2",#N/A,TRUE,"general";"via3",#N/A,TRUE,"general"}</definedName>
    <definedName name="hdgh" hidden="1">{"via1",#N/A,TRUE,"general";"via2",#N/A,TRUE,"general";"via3",#N/A,TRUE,"general"}</definedName>
    <definedName name="hdhf" localSheetId="4" hidden="1">{"TAB1",#N/A,TRUE,"GENERAL";"TAB2",#N/A,TRUE,"GENERAL";"TAB3",#N/A,TRUE,"GENERAL";"TAB4",#N/A,TRUE,"GENERAL";"TAB5",#N/A,TRUE,"GENERAL"}</definedName>
    <definedName name="hdhf" localSheetId="2" hidden="1">{"TAB1",#N/A,TRUE,"GENERAL";"TAB2",#N/A,TRUE,"GENERAL";"TAB3",#N/A,TRUE,"GENERAL";"TAB4",#N/A,TRUE,"GENERAL";"TAB5",#N/A,TRUE,"GENERAL"}</definedName>
    <definedName name="hdhf" localSheetId="3" hidden="1">{"TAB1",#N/A,TRUE,"GENERAL";"TAB2",#N/A,TRUE,"GENERAL";"TAB3",#N/A,TRUE,"GENERAL";"TAB4",#N/A,TRUE,"GENERAL";"TAB5",#N/A,TRUE,"GENERAL"}</definedName>
    <definedName name="hdhf" hidden="1">{"TAB1",#N/A,TRUE,"GENERAL";"TAB2",#N/A,TRUE,"GENERAL";"TAB3",#N/A,TRUE,"GENERAL";"TAB4",#N/A,TRUE,"GENERAL";"TAB5",#N/A,TRUE,"GENERAL"}</definedName>
    <definedName name="hfgh" localSheetId="4" hidden="1">{"via1",#N/A,TRUE,"general";"via2",#N/A,TRUE,"general";"via3",#N/A,TRUE,"general"}</definedName>
    <definedName name="hfgh" localSheetId="2" hidden="1">{"via1",#N/A,TRUE,"general";"via2",#N/A,TRUE,"general";"via3",#N/A,TRUE,"general"}</definedName>
    <definedName name="hfgh" localSheetId="3" hidden="1">{"via1",#N/A,TRUE,"general";"via2",#N/A,TRUE,"general";"via3",#N/A,TRUE,"general"}</definedName>
    <definedName name="hfgh" hidden="1">{"via1",#N/A,TRUE,"general";"via2",#N/A,TRUE,"general";"via3",#N/A,TRUE,"general"}</definedName>
    <definedName name="hfh" localSheetId="4" hidden="1">{"TAB1",#N/A,TRUE,"GENERAL";"TAB2",#N/A,TRUE,"GENERAL";"TAB3",#N/A,TRUE,"GENERAL";"TAB4",#N/A,TRUE,"GENERAL";"TAB5",#N/A,TRUE,"GENERAL"}</definedName>
    <definedName name="hfh" localSheetId="2" hidden="1">{"TAB1",#N/A,TRUE,"GENERAL";"TAB2",#N/A,TRUE,"GENERAL";"TAB3",#N/A,TRUE,"GENERAL";"TAB4",#N/A,TRUE,"GENERAL";"TAB5",#N/A,TRUE,"GENERAL"}</definedName>
    <definedName name="hfh" localSheetId="3" hidden="1">{"TAB1",#N/A,TRUE,"GENERAL";"TAB2",#N/A,TRUE,"GENERAL";"TAB3",#N/A,TRUE,"GENERAL";"TAB4",#N/A,TRUE,"GENERAL";"TAB5",#N/A,TRUE,"GENERAL"}</definedName>
    <definedName name="hfh" hidden="1">{"TAB1",#N/A,TRUE,"GENERAL";"TAB2",#N/A,TRUE,"GENERAL";"TAB3",#N/A,TRUE,"GENERAL";"TAB4",#N/A,TRUE,"GENERAL";"TAB5",#N/A,TRUE,"GENERAL"}</definedName>
    <definedName name="hfhg" localSheetId="4" hidden="1">{"TAB1",#N/A,TRUE,"GENERAL";"TAB2",#N/A,TRUE,"GENERAL";"TAB3",#N/A,TRUE,"GENERAL";"TAB4",#N/A,TRUE,"GENERAL";"TAB5",#N/A,TRUE,"GENERAL"}</definedName>
    <definedName name="hfhg" localSheetId="2" hidden="1">{"TAB1",#N/A,TRUE,"GENERAL";"TAB2",#N/A,TRUE,"GENERAL";"TAB3",#N/A,TRUE,"GENERAL";"TAB4",#N/A,TRUE,"GENERAL";"TAB5",#N/A,TRUE,"GENERAL"}</definedName>
    <definedName name="hfhg" localSheetId="3" hidden="1">{"TAB1",#N/A,TRUE,"GENERAL";"TAB2",#N/A,TRUE,"GENERAL";"TAB3",#N/A,TRUE,"GENERAL";"TAB4",#N/A,TRUE,"GENERAL";"TAB5",#N/A,TRUE,"GENERAL"}</definedName>
    <definedName name="hfhg" hidden="1">{"TAB1",#N/A,TRUE,"GENERAL";"TAB2",#N/A,TRUE,"GENERAL";"TAB3",#N/A,TRUE,"GENERAL";"TAB4",#N/A,TRUE,"GENERAL";"TAB5",#N/A,TRUE,"GENERAL"}</definedName>
    <definedName name="hfthr" localSheetId="4" hidden="1">{"via1",#N/A,TRUE,"general";"via2",#N/A,TRUE,"general";"via3",#N/A,TRUE,"general"}</definedName>
    <definedName name="hfthr" localSheetId="2" hidden="1">{"via1",#N/A,TRUE,"general";"via2",#N/A,TRUE,"general";"via3",#N/A,TRUE,"general"}</definedName>
    <definedName name="hfthr" localSheetId="3" hidden="1">{"via1",#N/A,TRUE,"general";"via2",#N/A,TRUE,"general";"via3",#N/A,TRUE,"general"}</definedName>
    <definedName name="hfthr" hidden="1">{"via1",#N/A,TRUE,"general";"via2",#N/A,TRUE,"general";"via3",#N/A,TRUE,"general"}</definedName>
    <definedName name="hg" localSheetId="4" hidden="1">{"via1",#N/A,TRUE,"general";"via2",#N/A,TRUE,"general";"via3",#N/A,TRUE,"general"}</definedName>
    <definedName name="hg" localSheetId="2" hidden="1">{"via1",#N/A,TRUE,"general";"via2",#N/A,TRUE,"general";"via3",#N/A,TRUE,"general"}</definedName>
    <definedName name="hg" localSheetId="3" hidden="1">{"via1",#N/A,TRUE,"general";"via2",#N/A,TRUE,"general";"via3",#N/A,TRUE,"general"}</definedName>
    <definedName name="hg" hidden="1">{"via1",#N/A,TRUE,"general";"via2",#N/A,TRUE,"general";"via3",#N/A,TRUE,"general"}</definedName>
    <definedName name="HGFH" localSheetId="4" hidden="1">{"via1",#N/A,TRUE,"general";"via2",#N/A,TRUE,"general";"via3",#N/A,TRUE,"general"}</definedName>
    <definedName name="HGFH" localSheetId="2" hidden="1">{"via1",#N/A,TRUE,"general";"via2",#N/A,TRUE,"general";"via3",#N/A,TRUE,"general"}</definedName>
    <definedName name="HGFH" localSheetId="3" hidden="1">{"via1",#N/A,TRUE,"general";"via2",#N/A,TRUE,"general";"via3",#N/A,TRUE,"general"}</definedName>
    <definedName name="HGFH" hidden="1">{"via1",#N/A,TRUE,"general";"via2",#N/A,TRUE,"general";"via3",#N/A,TRUE,"general"}</definedName>
    <definedName name="hgfhty" localSheetId="4" hidden="1">{"via1",#N/A,TRUE,"general";"via2",#N/A,TRUE,"general";"via3",#N/A,TRUE,"general"}</definedName>
    <definedName name="hgfhty" localSheetId="2" hidden="1">{"via1",#N/A,TRUE,"general";"via2",#N/A,TRUE,"general";"via3",#N/A,TRUE,"general"}</definedName>
    <definedName name="hgfhty" localSheetId="3" hidden="1">{"via1",#N/A,TRUE,"general";"via2",#N/A,TRUE,"general";"via3",#N/A,TRUE,"general"}</definedName>
    <definedName name="hgfhty" hidden="1">{"via1",#N/A,TRUE,"general";"via2",#N/A,TRUE,"general";"via3",#N/A,TRUE,"general"}</definedName>
    <definedName name="HGHFH7" localSheetId="4" hidden="1">{"TAB1",#N/A,TRUE,"GENERAL";"TAB2",#N/A,TRUE,"GENERAL";"TAB3",#N/A,TRUE,"GENERAL";"TAB4",#N/A,TRUE,"GENERAL";"TAB5",#N/A,TRUE,"GENERAL"}</definedName>
    <definedName name="HGHFH7" localSheetId="2" hidden="1">{"TAB1",#N/A,TRUE,"GENERAL";"TAB2",#N/A,TRUE,"GENERAL";"TAB3",#N/A,TRUE,"GENERAL";"TAB4",#N/A,TRUE,"GENERAL";"TAB5",#N/A,TRUE,"GENERAL"}</definedName>
    <definedName name="HGHFH7" localSheetId="3" hidden="1">{"TAB1",#N/A,TRUE,"GENERAL";"TAB2",#N/A,TRUE,"GENERAL";"TAB3",#N/A,TRUE,"GENERAL";"TAB4",#N/A,TRUE,"GENERAL";"TAB5",#N/A,TRUE,"GENERAL"}</definedName>
    <definedName name="HGHFH7" hidden="1">{"TAB1",#N/A,TRUE,"GENERAL";"TAB2",#N/A,TRUE,"GENERAL";"TAB3",#N/A,TRUE,"GENERAL";"TAB4",#N/A,TRUE,"GENERAL";"TAB5",#N/A,TRUE,"GENERAL"}</definedName>
    <definedName name="hghhj" localSheetId="4" hidden="1">{"TAB1",#N/A,TRUE,"GENERAL";"TAB2",#N/A,TRUE,"GENERAL";"TAB3",#N/A,TRUE,"GENERAL";"TAB4",#N/A,TRUE,"GENERAL";"TAB5",#N/A,TRUE,"GENERAL"}</definedName>
    <definedName name="hghhj" localSheetId="2" hidden="1">{"TAB1",#N/A,TRUE,"GENERAL";"TAB2",#N/A,TRUE,"GENERAL";"TAB3",#N/A,TRUE,"GENERAL";"TAB4",#N/A,TRUE,"GENERAL";"TAB5",#N/A,TRUE,"GENERAL"}</definedName>
    <definedName name="hghhj" localSheetId="3" hidden="1">{"TAB1",#N/A,TRUE,"GENERAL";"TAB2",#N/A,TRUE,"GENERAL";"TAB3",#N/A,TRUE,"GENERAL";"TAB4",#N/A,TRUE,"GENERAL";"TAB5",#N/A,TRUE,"GENERAL"}</definedName>
    <definedName name="hghhj" hidden="1">{"TAB1",#N/A,TRUE,"GENERAL";"TAB2",#N/A,TRUE,"GENERAL";"TAB3",#N/A,TRUE,"GENERAL";"TAB4",#N/A,TRUE,"GENERAL";"TAB5",#N/A,TRUE,"GENERAL"}</definedName>
    <definedName name="hghydj" localSheetId="4" hidden="1">{"via1",#N/A,TRUE,"general";"via2",#N/A,TRUE,"general";"via3",#N/A,TRUE,"general"}</definedName>
    <definedName name="hghydj" localSheetId="2" hidden="1">{"via1",#N/A,TRUE,"general";"via2",#N/A,TRUE,"general";"via3",#N/A,TRUE,"general"}</definedName>
    <definedName name="hghydj" localSheetId="3" hidden="1">{"via1",#N/A,TRUE,"general";"via2",#N/A,TRUE,"general";"via3",#N/A,TRUE,"general"}</definedName>
    <definedName name="hghydj" hidden="1">{"via1",#N/A,TRUE,"general";"via2",#N/A,TRUE,"general";"via3",#N/A,TRUE,"general"}</definedName>
    <definedName name="hgjfjw" localSheetId="4" hidden="1">{"via1",#N/A,TRUE,"general";"via2",#N/A,TRUE,"general";"via3",#N/A,TRUE,"general"}</definedName>
    <definedName name="hgjfjw" localSheetId="2" hidden="1">{"via1",#N/A,TRUE,"general";"via2",#N/A,TRUE,"general";"via3",#N/A,TRUE,"general"}</definedName>
    <definedName name="hgjfjw" localSheetId="3" hidden="1">{"via1",#N/A,TRUE,"general";"via2",#N/A,TRUE,"general";"via3",#N/A,TRUE,"general"}</definedName>
    <definedName name="hgjfjw" hidden="1">{"via1",#N/A,TRUE,"general";"via2",#N/A,TRUE,"general";"via3",#N/A,TRUE,"general"}</definedName>
    <definedName name="HGJG" localSheetId="4" hidden="1">{"TAB1",#N/A,TRUE,"GENERAL";"TAB2",#N/A,TRUE,"GENERAL";"TAB3",#N/A,TRUE,"GENERAL";"TAB4",#N/A,TRUE,"GENERAL";"TAB5",#N/A,TRUE,"GENERAL"}</definedName>
    <definedName name="HGJG" localSheetId="2" hidden="1">{"TAB1",#N/A,TRUE,"GENERAL";"TAB2",#N/A,TRUE,"GENERAL";"TAB3",#N/A,TRUE,"GENERAL";"TAB4",#N/A,TRUE,"GENERAL";"TAB5",#N/A,TRUE,"GENERAL"}</definedName>
    <definedName name="HGJG" localSheetId="3" hidden="1">{"TAB1",#N/A,TRUE,"GENERAL";"TAB2",#N/A,TRUE,"GENERAL";"TAB3",#N/A,TRUE,"GENERAL";"TAB4",#N/A,TRUE,"GENERAL";"TAB5",#N/A,TRUE,"GENERAL"}</definedName>
    <definedName name="HGJG" hidden="1">{"TAB1",#N/A,TRUE,"GENERAL";"TAB2",#N/A,TRUE,"GENERAL";"TAB3",#N/A,TRUE,"GENERAL";"TAB4",#N/A,TRUE,"GENERAL";"TAB5",#N/A,TRUE,"GENERAL"}</definedName>
    <definedName name="hhh" localSheetId="4" hidden="1">{"TAB1",#N/A,TRUE,"GENERAL";"TAB2",#N/A,TRUE,"GENERAL";"TAB3",#N/A,TRUE,"GENERAL";"TAB4",#N/A,TRUE,"GENERAL";"TAB5",#N/A,TRUE,"GENERAL"}</definedName>
    <definedName name="hhh" localSheetId="2" hidden="1">{"TAB1",#N/A,TRUE,"GENERAL";"TAB2",#N/A,TRUE,"GENERAL";"TAB3",#N/A,TRUE,"GENERAL";"TAB4",#N/A,TRUE,"GENERAL";"TAB5",#N/A,TRUE,"GENERAL"}</definedName>
    <definedName name="hhh" localSheetId="3" hidden="1">{"TAB1",#N/A,TRUE,"GENERAL";"TAB2",#N/A,TRUE,"GENERAL";"TAB3",#N/A,TRUE,"GENERAL";"TAB4",#N/A,TRUE,"GENERAL";"TAB5",#N/A,TRUE,"GENERAL"}</definedName>
    <definedName name="hhh" hidden="1">{"TAB1",#N/A,TRUE,"GENERAL";"TAB2",#N/A,TRUE,"GENERAL";"TAB3",#N/A,TRUE,"GENERAL";"TAB4",#N/A,TRUE,"GENERAL";"TAB5",#N/A,TRUE,"GENERAL"}</definedName>
    <definedName name="hhhhhh" localSheetId="4" hidden="1">{"via1",#N/A,TRUE,"general";"via2",#N/A,TRUE,"general";"via3",#N/A,TRUE,"general"}</definedName>
    <definedName name="hhhhhh" localSheetId="2" hidden="1">{"via1",#N/A,TRUE,"general";"via2",#N/A,TRUE,"general";"via3",#N/A,TRUE,"general"}</definedName>
    <definedName name="hhhhhh" localSheetId="3" hidden="1">{"via1",#N/A,TRUE,"general";"via2",#N/A,TRUE,"general";"via3",#N/A,TRUE,"general"}</definedName>
    <definedName name="hhhhhh" hidden="1">{"via1",#N/A,TRUE,"general";"via2",#N/A,TRUE,"general";"via3",#N/A,TRUE,"general"}</definedName>
    <definedName name="hhhhhho" localSheetId="4" hidden="1">{"TAB1",#N/A,TRUE,"GENERAL";"TAB2",#N/A,TRUE,"GENERAL";"TAB3",#N/A,TRUE,"GENERAL";"TAB4",#N/A,TRUE,"GENERAL";"TAB5",#N/A,TRUE,"GENERAL"}</definedName>
    <definedName name="hhhhhho" localSheetId="2" hidden="1">{"TAB1",#N/A,TRUE,"GENERAL";"TAB2",#N/A,TRUE,"GENERAL";"TAB3",#N/A,TRUE,"GENERAL";"TAB4",#N/A,TRUE,"GENERAL";"TAB5",#N/A,TRUE,"GENERAL"}</definedName>
    <definedName name="hhhhhho" localSheetId="3" hidden="1">{"TAB1",#N/A,TRUE,"GENERAL";"TAB2",#N/A,TRUE,"GENERAL";"TAB3",#N/A,TRUE,"GENERAL";"TAB4",#N/A,TRUE,"GENERAL";"TAB5",#N/A,TRUE,"GENERAL"}</definedName>
    <definedName name="hhhhhho" hidden="1">{"TAB1",#N/A,TRUE,"GENERAL";"TAB2",#N/A,TRUE,"GENERAL";"TAB3",#N/A,TRUE,"GENERAL";"TAB4",#N/A,TRUE,"GENERAL";"TAB5",#N/A,TRUE,"GENERAL"}</definedName>
    <definedName name="hhhhhpy" localSheetId="4" hidden="1">{"TAB1",#N/A,TRUE,"GENERAL";"TAB2",#N/A,TRUE,"GENERAL";"TAB3",#N/A,TRUE,"GENERAL";"TAB4",#N/A,TRUE,"GENERAL";"TAB5",#N/A,TRUE,"GENERAL"}</definedName>
    <definedName name="hhhhhpy" localSheetId="2" hidden="1">{"TAB1",#N/A,TRUE,"GENERAL";"TAB2",#N/A,TRUE,"GENERAL";"TAB3",#N/A,TRUE,"GENERAL";"TAB4",#N/A,TRUE,"GENERAL";"TAB5",#N/A,TRUE,"GENERAL"}</definedName>
    <definedName name="hhhhhpy" localSheetId="3" hidden="1">{"TAB1",#N/A,TRUE,"GENERAL";"TAB2",#N/A,TRUE,"GENERAL";"TAB3",#N/A,TRUE,"GENERAL";"TAB4",#N/A,TRUE,"GENERAL";"TAB5",#N/A,TRUE,"GENERAL"}</definedName>
    <definedName name="hhhhhpy" hidden="1">{"TAB1",#N/A,TRUE,"GENERAL";"TAB2",#N/A,TRUE,"GENERAL";"TAB3",#N/A,TRUE,"GENERAL";"TAB4",#N/A,TRUE,"GENERAL";"TAB5",#N/A,TRUE,"GENERAL"}</definedName>
    <definedName name="hhhhth" localSheetId="4" hidden="1">{"via1",#N/A,TRUE,"general";"via2",#N/A,TRUE,"general";"via3",#N/A,TRUE,"general"}</definedName>
    <definedName name="hhhhth" localSheetId="2" hidden="1">{"via1",#N/A,TRUE,"general";"via2",#N/A,TRUE,"general";"via3",#N/A,TRUE,"general"}</definedName>
    <definedName name="hhhhth" localSheetId="3" hidden="1">{"via1",#N/A,TRUE,"general";"via2",#N/A,TRUE,"general";"via3",#N/A,TRUE,"general"}</definedName>
    <definedName name="hhhhth" hidden="1">{"via1",#N/A,TRUE,"general";"via2",#N/A,TRUE,"general";"via3",#N/A,TRUE,"general"}</definedName>
    <definedName name="hhhyhyh" localSheetId="4" hidden="1">{"TAB1",#N/A,TRUE,"GENERAL";"TAB2",#N/A,TRUE,"GENERAL";"TAB3",#N/A,TRUE,"GENERAL";"TAB4",#N/A,TRUE,"GENERAL";"TAB5",#N/A,TRUE,"GENERAL"}</definedName>
    <definedName name="hhhyhyh" localSheetId="2" hidden="1">{"TAB1",#N/A,TRUE,"GENERAL";"TAB2",#N/A,TRUE,"GENERAL";"TAB3",#N/A,TRUE,"GENERAL";"TAB4",#N/A,TRUE,"GENERAL";"TAB5",#N/A,TRUE,"GENERAL"}</definedName>
    <definedName name="hhhyhyh" localSheetId="3" hidden="1">{"TAB1",#N/A,TRUE,"GENERAL";"TAB2",#N/A,TRUE,"GENERAL";"TAB3",#N/A,TRUE,"GENERAL";"TAB4",#N/A,TRUE,"GENERAL";"TAB5",#N/A,TRUE,"GENERAL"}</definedName>
    <definedName name="hhhyhyh" hidden="1">{"TAB1",#N/A,TRUE,"GENERAL";"TAB2",#N/A,TRUE,"GENERAL";"TAB3",#N/A,TRUE,"GENERAL";"TAB4",#N/A,TRUE,"GENERAL";"TAB5",#N/A,TRUE,"GENERAL"}</definedName>
    <definedName name="hhtrhreh" localSheetId="4" hidden="1">{"via1",#N/A,TRUE,"general";"via2",#N/A,TRUE,"general";"via3",#N/A,TRUE,"general"}</definedName>
    <definedName name="hhtrhreh" localSheetId="2" hidden="1">{"via1",#N/A,TRUE,"general";"via2",#N/A,TRUE,"general";"via3",#N/A,TRUE,"general"}</definedName>
    <definedName name="hhtrhreh" localSheetId="3" hidden="1">{"via1",#N/A,TRUE,"general";"via2",#N/A,TRUE,"general";"via3",#N/A,TRUE,"general"}</definedName>
    <definedName name="hhtrhreh" hidden="1">{"via1",#N/A,TRUE,"general";"via2",#N/A,TRUE,"general";"via3",#N/A,TRUE,"general"}</definedName>
    <definedName name="hjfg" localSheetId="4" hidden="1">{"via1",#N/A,TRUE,"general";"via2",#N/A,TRUE,"general";"via3",#N/A,TRUE,"general"}</definedName>
    <definedName name="hjfg" localSheetId="2" hidden="1">{"via1",#N/A,TRUE,"general";"via2",#N/A,TRUE,"general";"via3",#N/A,TRUE,"general"}</definedName>
    <definedName name="hjfg" localSheetId="3" hidden="1">{"via1",#N/A,TRUE,"general";"via2",#N/A,TRUE,"general";"via3",#N/A,TRUE,"general"}</definedName>
    <definedName name="hjfg" hidden="1">{"via1",#N/A,TRUE,"general";"via2",#N/A,TRUE,"general";"via3",#N/A,TRUE,"general"}</definedName>
    <definedName name="hjgh" localSheetId="4" hidden="1">{"TAB1",#N/A,TRUE,"GENERAL";"TAB2",#N/A,TRUE,"GENERAL";"TAB3",#N/A,TRUE,"GENERAL";"TAB4",#N/A,TRUE,"GENERAL";"TAB5",#N/A,TRUE,"GENERAL"}</definedName>
    <definedName name="hjgh" localSheetId="2" hidden="1">{"TAB1",#N/A,TRUE,"GENERAL";"TAB2",#N/A,TRUE,"GENERAL";"TAB3",#N/A,TRUE,"GENERAL";"TAB4",#N/A,TRUE,"GENERAL";"TAB5",#N/A,TRUE,"GENERAL"}</definedName>
    <definedName name="hjgh" localSheetId="3" hidden="1">{"TAB1",#N/A,TRUE,"GENERAL";"TAB2",#N/A,TRUE,"GENERAL";"TAB3",#N/A,TRUE,"GENERAL";"TAB4",#N/A,TRUE,"GENERAL";"TAB5",#N/A,TRUE,"GENERAL"}</definedName>
    <definedName name="hjgh" hidden="1">{"TAB1",#N/A,TRUE,"GENERAL";"TAB2",#N/A,TRUE,"GENERAL";"TAB3",#N/A,TRUE,"GENERAL";"TAB4",#N/A,TRUE,"GENERAL";"TAB5",#N/A,TRUE,"GENERAL"}</definedName>
    <definedName name="hjghj" localSheetId="4" hidden="1">{"TAB1",#N/A,TRUE,"GENERAL";"TAB2",#N/A,TRUE,"GENERAL";"TAB3",#N/A,TRUE,"GENERAL";"TAB4",#N/A,TRUE,"GENERAL";"TAB5",#N/A,TRUE,"GENERAL"}</definedName>
    <definedName name="hjghj" localSheetId="2" hidden="1">{"TAB1",#N/A,TRUE,"GENERAL";"TAB2",#N/A,TRUE,"GENERAL";"TAB3",#N/A,TRUE,"GENERAL";"TAB4",#N/A,TRUE,"GENERAL";"TAB5",#N/A,TRUE,"GENERAL"}</definedName>
    <definedName name="hjghj" localSheetId="3" hidden="1">{"TAB1",#N/A,TRUE,"GENERAL";"TAB2",#N/A,TRUE,"GENERAL";"TAB3",#N/A,TRUE,"GENERAL";"TAB4",#N/A,TRUE,"GENERAL";"TAB5",#N/A,TRUE,"GENERAL"}</definedName>
    <definedName name="hjghj" hidden="1">{"TAB1",#N/A,TRUE,"GENERAL";"TAB2",#N/A,TRUE,"GENERAL";"TAB3",#N/A,TRUE,"GENERAL";"TAB4",#N/A,TRUE,"GENERAL";"TAB5",#N/A,TRUE,"GENERAL"}</definedName>
    <definedName name="hjhjhg" localSheetId="4" hidden="1">{"TAB1",#N/A,TRUE,"GENERAL";"TAB2",#N/A,TRUE,"GENERAL";"TAB3",#N/A,TRUE,"GENERAL";"TAB4",#N/A,TRUE,"GENERAL";"TAB5",#N/A,TRUE,"GENERAL"}</definedName>
    <definedName name="hjhjhg" localSheetId="2" hidden="1">{"TAB1",#N/A,TRUE,"GENERAL";"TAB2",#N/A,TRUE,"GENERAL";"TAB3",#N/A,TRUE,"GENERAL";"TAB4",#N/A,TRUE,"GENERAL";"TAB5",#N/A,TRUE,"GENERAL"}</definedName>
    <definedName name="hjhjhg" localSheetId="3" hidden="1">{"TAB1",#N/A,TRUE,"GENERAL";"TAB2",#N/A,TRUE,"GENERAL";"TAB3",#N/A,TRUE,"GENERAL";"TAB4",#N/A,TRUE,"GENERAL";"TAB5",#N/A,TRUE,"GENERAL"}</definedName>
    <definedName name="hjhjhg" hidden="1">{"TAB1",#N/A,TRUE,"GENERAL";"TAB2",#N/A,TRUE,"GENERAL";"TAB3",#N/A,TRUE,"GENERAL";"TAB4",#N/A,TRUE,"GENERAL";"TAB5",#N/A,TRUE,"GENERAL"}</definedName>
    <definedName name="HJKH" localSheetId="4" hidden="1">{"via1",#N/A,TRUE,"general";"via2",#N/A,TRUE,"general";"via3",#N/A,TRUE,"general"}</definedName>
    <definedName name="HJKH" localSheetId="2" hidden="1">{"via1",#N/A,TRUE,"general";"via2",#N/A,TRUE,"general";"via3",#N/A,TRUE,"general"}</definedName>
    <definedName name="HJKH" localSheetId="3" hidden="1">{"via1",#N/A,TRUE,"general";"via2",#N/A,TRUE,"general";"via3",#N/A,TRUE,"general"}</definedName>
    <definedName name="HJKH" hidden="1">{"via1",#N/A,TRUE,"general";"via2",#N/A,TRUE,"general";"via3",#N/A,TRUE,"general"}</definedName>
    <definedName name="hjkjk" localSheetId="4" hidden="1">{"via1",#N/A,TRUE,"general";"via2",#N/A,TRUE,"general";"via3",#N/A,TRUE,"general"}</definedName>
    <definedName name="hjkjk" localSheetId="2" hidden="1">{"via1",#N/A,TRUE,"general";"via2",#N/A,TRUE,"general";"via3",#N/A,TRUE,"general"}</definedName>
    <definedName name="hjkjk" localSheetId="3" hidden="1">{"via1",#N/A,TRUE,"general";"via2",#N/A,TRUE,"general";"via3",#N/A,TRUE,"general"}</definedName>
    <definedName name="hjkjk" hidden="1">{"via1",#N/A,TRUE,"general";"via2",#N/A,TRUE,"general";"via3",#N/A,TRUE,"general"}</definedName>
    <definedName name="hn" localSheetId="4" hidden="1">{"TAB1",#N/A,TRUE,"GENERAL";"TAB2",#N/A,TRUE,"GENERAL";"TAB3",#N/A,TRUE,"GENERAL";"TAB4",#N/A,TRUE,"GENERAL";"TAB5",#N/A,TRUE,"GENERAL"}</definedName>
    <definedName name="hn" localSheetId="2" hidden="1">{"TAB1",#N/A,TRUE,"GENERAL";"TAB2",#N/A,TRUE,"GENERAL";"TAB3",#N/A,TRUE,"GENERAL";"TAB4",#N/A,TRUE,"GENERAL";"TAB5",#N/A,TRUE,"GENERAL"}</definedName>
    <definedName name="hn" localSheetId="3" hidden="1">{"TAB1",#N/A,TRUE,"GENERAL";"TAB2",#N/A,TRUE,"GENERAL";"TAB3",#N/A,TRUE,"GENERAL";"TAB4",#N/A,TRUE,"GENERAL";"TAB5",#N/A,TRUE,"GENERAL"}</definedName>
    <definedName name="hn" hidden="1">{"TAB1",#N/A,TRUE,"GENERAL";"TAB2",#N/A,TRUE,"GENERAL";"TAB3",#N/A,TRUE,"GENERAL";"TAB4",#N/A,TRUE,"GENERAL";"TAB5",#N/A,TRUE,"GENERAL"}</definedName>
    <definedName name="hreer" localSheetId="4" hidden="1">{"TAB1",#N/A,TRUE,"GENERAL";"TAB2",#N/A,TRUE,"GENERAL";"TAB3",#N/A,TRUE,"GENERAL";"TAB4",#N/A,TRUE,"GENERAL";"TAB5",#N/A,TRUE,"GENERAL"}</definedName>
    <definedName name="hreer" localSheetId="2" hidden="1">{"TAB1",#N/A,TRUE,"GENERAL";"TAB2",#N/A,TRUE,"GENERAL";"TAB3",#N/A,TRUE,"GENERAL";"TAB4",#N/A,TRUE,"GENERAL";"TAB5",#N/A,TRUE,"GENERAL"}</definedName>
    <definedName name="hreer" localSheetId="3" hidden="1">{"TAB1",#N/A,TRUE,"GENERAL";"TAB2",#N/A,TRUE,"GENERAL";"TAB3",#N/A,TRUE,"GENERAL";"TAB4",#N/A,TRUE,"GENERAL";"TAB5",#N/A,TRUE,"GENERAL"}</definedName>
    <definedName name="hreer" hidden="1">{"TAB1",#N/A,TRUE,"GENERAL";"TAB2",#N/A,TRUE,"GENERAL";"TAB3",#N/A,TRUE,"GENERAL";"TAB4",#N/A,TRUE,"GENERAL";"TAB5",#N/A,TRUE,"GENERAL"}</definedName>
    <definedName name="hrhth" localSheetId="4" hidden="1">{"TAB1",#N/A,TRUE,"GENERAL";"TAB2",#N/A,TRUE,"GENERAL";"TAB3",#N/A,TRUE,"GENERAL";"TAB4",#N/A,TRUE,"GENERAL";"TAB5",#N/A,TRUE,"GENERAL"}</definedName>
    <definedName name="hrhth" localSheetId="2" hidden="1">{"TAB1",#N/A,TRUE,"GENERAL";"TAB2",#N/A,TRUE,"GENERAL";"TAB3",#N/A,TRUE,"GENERAL";"TAB4",#N/A,TRUE,"GENERAL";"TAB5",#N/A,TRUE,"GENERAL"}</definedName>
    <definedName name="hrhth" localSheetId="3" hidden="1">{"TAB1",#N/A,TRUE,"GENERAL";"TAB2",#N/A,TRUE,"GENERAL";"TAB3",#N/A,TRUE,"GENERAL";"TAB4",#N/A,TRUE,"GENERAL";"TAB5",#N/A,TRUE,"GENERAL"}</definedName>
    <definedName name="hrhth" hidden="1">{"TAB1",#N/A,TRUE,"GENERAL";"TAB2",#N/A,TRUE,"GENERAL";"TAB3",#N/A,TRUE,"GENERAL";"TAB4",#N/A,TRUE,"GENERAL";"TAB5",#N/A,TRUE,"GENERAL"}</definedName>
    <definedName name="hrthtrh" localSheetId="4" hidden="1">{"TAB1",#N/A,TRUE,"GENERAL";"TAB2",#N/A,TRUE,"GENERAL";"TAB3",#N/A,TRUE,"GENERAL";"TAB4",#N/A,TRUE,"GENERAL";"TAB5",#N/A,TRUE,"GENERAL"}</definedName>
    <definedName name="hrthtrh" localSheetId="2" hidden="1">{"TAB1",#N/A,TRUE,"GENERAL";"TAB2",#N/A,TRUE,"GENERAL";"TAB3",#N/A,TRUE,"GENERAL";"TAB4",#N/A,TRUE,"GENERAL";"TAB5",#N/A,TRUE,"GENERAL"}</definedName>
    <definedName name="hrthtrh" localSheetId="3" hidden="1">{"TAB1",#N/A,TRUE,"GENERAL";"TAB2",#N/A,TRUE,"GENERAL";"TAB3",#N/A,TRUE,"GENERAL";"TAB4",#N/A,TRUE,"GENERAL";"TAB5",#N/A,TRUE,"GENERAL"}</definedName>
    <definedName name="hrthtrh" hidden="1">{"TAB1",#N/A,TRUE,"GENERAL";"TAB2",#N/A,TRUE,"GENERAL";"TAB3",#N/A,TRUE,"GENERAL";"TAB4",#N/A,TRUE,"GENERAL";"TAB5",#N/A,TRUE,"GENERAL"}</definedName>
    <definedName name="hsfg" localSheetId="4" hidden="1">{"via1",#N/A,TRUE,"general";"via2",#N/A,TRUE,"general";"via3",#N/A,TRUE,"general"}</definedName>
    <definedName name="hsfg" localSheetId="2" hidden="1">{"via1",#N/A,TRUE,"general";"via2",#N/A,TRUE,"general";"via3",#N/A,TRUE,"general"}</definedName>
    <definedName name="hsfg" localSheetId="3" hidden="1">{"via1",#N/A,TRUE,"general";"via2",#N/A,TRUE,"general";"via3",#N/A,TRUE,"general"}</definedName>
    <definedName name="hsfg" hidden="1">{"via1",#N/A,TRUE,"general";"via2",#N/A,TRUE,"general";"via3",#N/A,TRUE,"general"}</definedName>
    <definedName name="hthdrf" localSheetId="4" hidden="1">{"TAB1",#N/A,TRUE,"GENERAL";"TAB2",#N/A,TRUE,"GENERAL";"TAB3",#N/A,TRUE,"GENERAL";"TAB4",#N/A,TRUE,"GENERAL";"TAB5",#N/A,TRUE,"GENERAL"}</definedName>
    <definedName name="hthdrf" localSheetId="2" hidden="1">{"TAB1",#N/A,TRUE,"GENERAL";"TAB2",#N/A,TRUE,"GENERAL";"TAB3",#N/A,TRUE,"GENERAL";"TAB4",#N/A,TRUE,"GENERAL";"TAB5",#N/A,TRUE,"GENERAL"}</definedName>
    <definedName name="hthdrf" localSheetId="3" hidden="1">{"TAB1",#N/A,TRUE,"GENERAL";"TAB2",#N/A,TRUE,"GENERAL";"TAB3",#N/A,TRUE,"GENERAL";"TAB4",#N/A,TRUE,"GENERAL";"TAB5",#N/A,TRUE,"GENERAL"}</definedName>
    <definedName name="hthdrf" hidden="1">{"TAB1",#N/A,TRUE,"GENERAL";"TAB2",#N/A,TRUE,"GENERAL";"TAB3",#N/A,TRUE,"GENERAL";"TAB4",#N/A,TRUE,"GENERAL";"TAB5",#N/A,TRUE,"GENERAL"}</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4" hidden="1">{"via1",#N/A,TRUE,"general";"via2",#N/A,TRUE,"general";"via3",#N/A,TRUE,"general"}</definedName>
    <definedName name="htryrt7" localSheetId="2" hidden="1">{"via1",#N/A,TRUE,"general";"via2",#N/A,TRUE,"general";"via3",#N/A,TRUE,"general"}</definedName>
    <definedName name="htryrt7" localSheetId="3" hidden="1">{"via1",#N/A,TRUE,"general";"via2",#N/A,TRUE,"general";"via3",#N/A,TRUE,"general"}</definedName>
    <definedName name="htryrt7" hidden="1">{"via1",#N/A,TRUE,"general";"via2",#N/A,TRUE,"general";"via3",#N/A,TRUE,"general"}</definedName>
    <definedName name="hyhjop" localSheetId="4" hidden="1">{"TAB1",#N/A,TRUE,"GENERAL";"TAB2",#N/A,TRUE,"GENERAL";"TAB3",#N/A,TRUE,"GENERAL";"TAB4",#N/A,TRUE,"GENERAL";"TAB5",#N/A,TRUE,"GENERAL"}</definedName>
    <definedName name="hyhjop" localSheetId="2" hidden="1">{"TAB1",#N/A,TRUE,"GENERAL";"TAB2",#N/A,TRUE,"GENERAL";"TAB3",#N/A,TRUE,"GENERAL";"TAB4",#N/A,TRUE,"GENERAL";"TAB5",#N/A,TRUE,"GENERAL"}</definedName>
    <definedName name="hyhjop" localSheetId="3" hidden="1">{"TAB1",#N/A,TRUE,"GENERAL";"TAB2",#N/A,TRUE,"GENERAL";"TAB3",#N/A,TRUE,"GENERAL";"TAB4",#N/A,TRUE,"GENERAL";"TAB5",#N/A,TRUE,"GENERAL"}</definedName>
    <definedName name="hyhjop" hidden="1">{"TAB1",#N/A,TRUE,"GENERAL";"TAB2",#N/A,TRUE,"GENERAL";"TAB3",#N/A,TRUE,"GENERAL";"TAB4",#N/A,TRUE,"GENERAL";"TAB5",#N/A,TRUE,"GENERAL"}</definedName>
    <definedName name="hyhyh" localSheetId="4" hidden="1">{"TAB1",#N/A,TRUE,"GENERAL";"TAB2",#N/A,TRUE,"GENERAL";"TAB3",#N/A,TRUE,"GENERAL";"TAB4",#N/A,TRUE,"GENERAL";"TAB5",#N/A,TRUE,"GENERAL"}</definedName>
    <definedName name="hyhyh" localSheetId="2" hidden="1">{"TAB1",#N/A,TRUE,"GENERAL";"TAB2",#N/A,TRUE,"GENERAL";"TAB3",#N/A,TRUE,"GENERAL";"TAB4",#N/A,TRUE,"GENERAL";"TAB5",#N/A,TRUE,"GENERAL"}</definedName>
    <definedName name="hyhyh" localSheetId="3" hidden="1">{"TAB1",#N/A,TRUE,"GENERAL";"TAB2",#N/A,TRUE,"GENERAL";"TAB3",#N/A,TRUE,"GENERAL";"TAB4",#N/A,TRUE,"GENERAL";"TAB5",#N/A,TRUE,"GENERAL"}</definedName>
    <definedName name="hyhyh" hidden="1">{"TAB1",#N/A,TRUE,"GENERAL";"TAB2",#N/A,TRUE,"GENERAL";"TAB3",#N/A,TRUE,"GENERAL";"TAB4",#N/A,TRUE,"GENERAL";"TAB5",#N/A,TRUE,"GENERAL"}</definedName>
    <definedName name="hytirs" localSheetId="4" hidden="1">{"via1",#N/A,TRUE,"general";"via2",#N/A,TRUE,"general";"via3",#N/A,TRUE,"general"}</definedName>
    <definedName name="hytirs" localSheetId="2" hidden="1">{"via1",#N/A,TRUE,"general";"via2",#N/A,TRUE,"general";"via3",#N/A,TRUE,"general"}</definedName>
    <definedName name="hytirs" localSheetId="3" hidden="1">{"via1",#N/A,TRUE,"general";"via2",#N/A,TRUE,"general";"via3",#N/A,TRUE,"general"}</definedName>
    <definedName name="hytirs" hidden="1">{"via1",#N/A,TRUE,"general";"via2",#N/A,TRUE,"general";"via3",#N/A,TRUE,"general"}</definedName>
    <definedName name="i8i" localSheetId="4" hidden="1">{"TAB1",#N/A,TRUE,"GENERAL";"TAB2",#N/A,TRUE,"GENERAL";"TAB3",#N/A,TRUE,"GENERAL";"TAB4",#N/A,TRUE,"GENERAL";"TAB5",#N/A,TRUE,"GENERAL"}</definedName>
    <definedName name="i8i" localSheetId="2" hidden="1">{"TAB1",#N/A,TRUE,"GENERAL";"TAB2",#N/A,TRUE,"GENERAL";"TAB3",#N/A,TRUE,"GENERAL";"TAB4",#N/A,TRUE,"GENERAL";"TAB5",#N/A,TRUE,"GENERAL"}</definedName>
    <definedName name="i8i" localSheetId="3" hidden="1">{"TAB1",#N/A,TRUE,"GENERAL";"TAB2",#N/A,TRUE,"GENERAL";"TAB3",#N/A,TRUE,"GENERAL";"TAB4",#N/A,TRUE,"GENERAL";"TAB5",#N/A,TRUE,"GENERAL"}</definedName>
    <definedName name="i8i" hidden="1">{"TAB1",#N/A,TRUE,"GENERAL";"TAB2",#N/A,TRUE,"GENERAL";"TAB3",#N/A,TRUE,"GENERAL";"TAB4",#N/A,TRUE,"GENERAL";"TAB5",#N/A,TRUE,"GENERAL"}</definedName>
    <definedName name="ii" localSheetId="4" hidden="1">{"TAB1",#N/A,TRUE,"GENERAL";"TAB2",#N/A,TRUE,"GENERAL";"TAB3",#N/A,TRUE,"GENERAL";"TAB4",#N/A,TRUE,"GENERAL";"TAB5",#N/A,TRUE,"GENERAL"}</definedName>
    <definedName name="ii" localSheetId="2" hidden="1">{"TAB1",#N/A,TRUE,"GENERAL";"TAB2",#N/A,TRUE,"GENERAL";"TAB3",#N/A,TRUE,"GENERAL";"TAB4",#N/A,TRUE,"GENERAL";"TAB5",#N/A,TRUE,"GENERAL"}</definedName>
    <definedName name="ii" localSheetId="3" hidden="1">{"TAB1",#N/A,TRUE,"GENERAL";"TAB2",#N/A,TRUE,"GENERAL";"TAB3",#N/A,TRUE,"GENERAL";"TAB4",#N/A,TRUE,"GENERAL";"TAB5",#N/A,TRUE,"GENERAL"}</definedName>
    <definedName name="ii" hidden="1">{"TAB1",#N/A,TRUE,"GENERAL";"TAB2",#N/A,TRUE,"GENERAL";"TAB3",#N/A,TRUE,"GENERAL";"TAB4",#N/A,TRUE,"GENERAL";"TAB5",#N/A,TRUE,"GENERAL"}</definedName>
    <definedName name="iii" localSheetId="4" hidden="1">{"via1",#N/A,TRUE,"general";"via2",#N/A,TRUE,"general";"via3",#N/A,TRUE,"general"}</definedName>
    <definedName name="iii" localSheetId="2" hidden="1">{"via1",#N/A,TRUE,"general";"via2",#N/A,TRUE,"general";"via3",#N/A,TRUE,"general"}</definedName>
    <definedName name="iii" localSheetId="3" hidden="1">{"via1",#N/A,TRUE,"general";"via2",#N/A,TRUE,"general";"via3",#N/A,TRUE,"general"}</definedName>
    <definedName name="iii" hidden="1">{"via1",#N/A,TRUE,"general";"via2",#N/A,TRUE,"general";"via3",#N/A,TRUE,"general"}</definedName>
    <definedName name="iiii" localSheetId="4" hidden="1">{"via1",#N/A,TRUE,"general";"via2",#N/A,TRUE,"general";"via3",#N/A,TRUE,"general"}</definedName>
    <definedName name="iiii" localSheetId="2" hidden="1">{"via1",#N/A,TRUE,"general";"via2",#N/A,TRUE,"general";"via3",#N/A,TRUE,"general"}</definedName>
    <definedName name="iiii" localSheetId="3" hidden="1">{"via1",#N/A,TRUE,"general";"via2",#N/A,TRUE,"general";"via3",#N/A,TRUE,"general"}</definedName>
    <definedName name="iiii" hidden="1">{"via1",#N/A,TRUE,"general";"via2",#N/A,TRUE,"general";"via3",#N/A,TRUE,"general"}</definedName>
    <definedName name="iiiiiiik" localSheetId="4" hidden="1">{"via1",#N/A,TRUE,"general";"via2",#N/A,TRUE,"general";"via3",#N/A,TRUE,"general"}</definedName>
    <definedName name="iiiiiiik" localSheetId="2" hidden="1">{"via1",#N/A,TRUE,"general";"via2",#N/A,TRUE,"general";"via3",#N/A,TRUE,"general"}</definedName>
    <definedName name="iiiiiiik" localSheetId="3" hidden="1">{"via1",#N/A,TRUE,"general";"via2",#N/A,TRUE,"general";"via3",#N/A,TRUE,"general"}</definedName>
    <definedName name="iiiiiiik" hidden="1">{"via1",#N/A,TRUE,"general";"via2",#N/A,TRUE,"general";"via3",#N/A,TRUE,"general"}</definedName>
    <definedName name="iiiiuh" localSheetId="4" hidden="1">{"TAB1",#N/A,TRUE,"GENERAL";"TAB2",#N/A,TRUE,"GENERAL";"TAB3",#N/A,TRUE,"GENERAL";"TAB4",#N/A,TRUE,"GENERAL";"TAB5",#N/A,TRUE,"GENERAL"}</definedName>
    <definedName name="iiiiuh" localSheetId="2" hidden="1">{"TAB1",#N/A,TRUE,"GENERAL";"TAB2",#N/A,TRUE,"GENERAL";"TAB3",#N/A,TRUE,"GENERAL";"TAB4",#N/A,TRUE,"GENERAL";"TAB5",#N/A,TRUE,"GENERAL"}</definedName>
    <definedName name="iiiiuh" localSheetId="3" hidden="1">{"TAB1",#N/A,TRUE,"GENERAL";"TAB2",#N/A,TRUE,"GENERAL";"TAB3",#N/A,TRUE,"GENERAL";"TAB4",#N/A,TRUE,"GENERAL";"TAB5",#N/A,TRUE,"GENERAL"}</definedName>
    <definedName name="iiiiuh" hidden="1">{"TAB1",#N/A,TRUE,"GENERAL";"TAB2",#N/A,TRUE,"GENERAL";"TAB3",#N/A,TRUE,"GENERAL";"TAB4",#N/A,TRUE,"GENERAL";"TAB5",#N/A,TRUE,"GENERAL"}</definedName>
    <definedName name="iktgvfmu" localSheetId="4" hidden="1">{"TAB1",#N/A,TRUE,"GENERAL";"TAB2",#N/A,TRUE,"GENERAL";"TAB3",#N/A,TRUE,"GENERAL";"TAB4",#N/A,TRUE,"GENERAL";"TAB5",#N/A,TRUE,"GENERAL"}</definedName>
    <definedName name="iktgvfmu" localSheetId="2" hidden="1">{"TAB1",#N/A,TRUE,"GENERAL";"TAB2",#N/A,TRUE,"GENERAL";"TAB3",#N/A,TRUE,"GENERAL";"TAB4",#N/A,TRUE,"GENERAL";"TAB5",#N/A,TRUE,"GENERAL"}</definedName>
    <definedName name="iktgvfmu" localSheetId="3" hidden="1">{"TAB1",#N/A,TRUE,"GENERAL";"TAB2",#N/A,TRUE,"GENERAL";"TAB3",#N/A,TRUE,"GENERAL";"TAB4",#N/A,TRUE,"GENERAL";"TAB5",#N/A,TRUE,"GENERAL"}</definedName>
    <definedName name="iktgvfmu" hidden="1">{"TAB1",#N/A,TRUE,"GENERAL";"TAB2",#N/A,TRUE,"GENERAL";"TAB3",#N/A,TRUE,"GENERAL";"TAB4",#N/A,TRUE,"GENERAL";"TAB5",#N/A,TRUE,"GENERAL"}</definedName>
    <definedName name="IUI" localSheetId="4" hidden="1">{"TAB1",#N/A,TRUE,"GENERAL";"TAB2",#N/A,TRUE,"GENERAL";"TAB3",#N/A,TRUE,"GENERAL";"TAB4",#N/A,TRUE,"GENERAL";"TAB5",#N/A,TRUE,"GENERAL"}</definedName>
    <definedName name="IUI" localSheetId="2" hidden="1">{"TAB1",#N/A,TRUE,"GENERAL";"TAB2",#N/A,TRUE,"GENERAL";"TAB3",#N/A,TRUE,"GENERAL";"TAB4",#N/A,TRUE,"GENERAL";"TAB5",#N/A,TRUE,"GENERAL"}</definedName>
    <definedName name="IUI" localSheetId="3" hidden="1">{"TAB1",#N/A,TRUE,"GENERAL";"TAB2",#N/A,TRUE,"GENERAL";"TAB3",#N/A,TRUE,"GENERAL";"TAB4",#N/A,TRUE,"GENERAL";"TAB5",#N/A,TRUE,"GENERAL"}</definedName>
    <definedName name="IUI" hidden="1">{"TAB1",#N/A,TRUE,"GENERAL";"TAB2",#N/A,TRUE,"GENERAL";"TAB3",#N/A,TRUE,"GENERAL";"TAB4",#N/A,TRUE,"GENERAL";"TAB5",#N/A,TRUE,"GENERAL"}</definedName>
    <definedName name="iuit7" localSheetId="4" hidden="1">{"TAB1",#N/A,TRUE,"GENERAL";"TAB2",#N/A,TRUE,"GENERAL";"TAB3",#N/A,TRUE,"GENERAL";"TAB4",#N/A,TRUE,"GENERAL";"TAB5",#N/A,TRUE,"GENERAL"}</definedName>
    <definedName name="iuit7" localSheetId="2" hidden="1">{"TAB1",#N/A,TRUE,"GENERAL";"TAB2",#N/A,TRUE,"GENERAL";"TAB3",#N/A,TRUE,"GENERAL";"TAB4",#N/A,TRUE,"GENERAL";"TAB5",#N/A,TRUE,"GENERAL"}</definedName>
    <definedName name="iuit7" localSheetId="3" hidden="1">{"TAB1",#N/A,TRUE,"GENERAL";"TAB2",#N/A,TRUE,"GENERAL";"TAB3",#N/A,TRUE,"GENERAL";"TAB4",#N/A,TRUE,"GENERAL";"TAB5",#N/A,TRUE,"GENERAL"}</definedName>
    <definedName name="iuit7" hidden="1">{"TAB1",#N/A,TRUE,"GENERAL";"TAB2",#N/A,TRUE,"GENERAL";"TAB3",#N/A,TRUE,"GENERAL";"TAB4",#N/A,TRUE,"GENERAL";"TAB5",#N/A,TRUE,"GENERAL"}</definedName>
    <definedName name="iul" localSheetId="4" hidden="1">{"via1",#N/A,TRUE,"general";"via2",#N/A,TRUE,"general";"via3",#N/A,TRUE,"general"}</definedName>
    <definedName name="iul" localSheetId="2" hidden="1">{"via1",#N/A,TRUE,"general";"via2",#N/A,TRUE,"general";"via3",#N/A,TRUE,"general"}</definedName>
    <definedName name="iul" localSheetId="3" hidden="1">{"via1",#N/A,TRUE,"general";"via2",#N/A,TRUE,"general";"via3",#N/A,TRUE,"general"}</definedName>
    <definedName name="iul" hidden="1">{"via1",#N/A,TRUE,"general";"via2",#N/A,TRUE,"general";"via3",#N/A,TRUE,"general"}</definedName>
    <definedName name="iuouio" localSheetId="4" hidden="1">{"via1",#N/A,TRUE,"general";"via2",#N/A,TRUE,"general";"via3",#N/A,TRUE,"general"}</definedName>
    <definedName name="iuouio" localSheetId="2" hidden="1">{"via1",#N/A,TRUE,"general";"via2",#N/A,TRUE,"general";"via3",#N/A,TRUE,"general"}</definedName>
    <definedName name="iuouio" localSheetId="3" hidden="1">{"via1",#N/A,TRUE,"general";"via2",#N/A,TRUE,"general";"via3",#N/A,TRUE,"general"}</definedName>
    <definedName name="iuouio" hidden="1">{"via1",#N/A,TRUE,"general";"via2",#N/A,TRUE,"general";"via3",#N/A,TRUE,"general"}</definedName>
    <definedName name="iuyi9" localSheetId="4" hidden="1">{"TAB1",#N/A,TRUE,"GENERAL";"TAB2",#N/A,TRUE,"GENERAL";"TAB3",#N/A,TRUE,"GENERAL";"TAB4",#N/A,TRUE,"GENERAL";"TAB5",#N/A,TRUE,"GENERAL"}</definedName>
    <definedName name="iuyi9" localSheetId="2" hidden="1">{"TAB1",#N/A,TRUE,"GENERAL";"TAB2",#N/A,TRUE,"GENERAL";"TAB3",#N/A,TRUE,"GENERAL";"TAB4",#N/A,TRUE,"GENERAL";"TAB5",#N/A,TRUE,"GENERAL"}</definedName>
    <definedName name="iuyi9" localSheetId="3" hidden="1">{"TAB1",#N/A,TRUE,"GENERAL";"TAB2",#N/A,TRUE,"GENERAL";"TAB3",#N/A,TRUE,"GENERAL";"TAB4",#N/A,TRUE,"GENERAL";"TAB5",#N/A,TRUE,"GENERAL"}</definedName>
    <definedName name="iuyi9" hidden="1">{"TAB1",#N/A,TRUE,"GENERAL";"TAB2",#N/A,TRUE,"GENERAL";"TAB3",#N/A,TRUE,"GENERAL";"TAB4",#N/A,TRUE,"GENERAL";"TAB5",#N/A,TRUE,"GENERAL"}</definedName>
    <definedName name="iyuiuyi" localSheetId="4" hidden="1">{"via1",#N/A,TRUE,"general";"via2",#N/A,TRUE,"general";"via3",#N/A,TRUE,"general"}</definedName>
    <definedName name="iyuiuyi" localSheetId="2" hidden="1">{"via1",#N/A,TRUE,"general";"via2",#N/A,TRUE,"general";"via3",#N/A,TRUE,"general"}</definedName>
    <definedName name="iyuiuyi" localSheetId="3" hidden="1">{"via1",#N/A,TRUE,"general";"via2",#N/A,TRUE,"general";"via3",#N/A,TRUE,"general"}</definedName>
    <definedName name="iyuiuyi" hidden="1">{"via1",#N/A,TRUE,"general";"via2",#N/A,TRUE,"general";"via3",#N/A,TRUE,"general"}</definedName>
    <definedName name="j" localSheetId="4" hidden="1">{"TAB1",#N/A,TRUE,"GENERAL";"TAB2",#N/A,TRUE,"GENERAL";"TAB3",#N/A,TRUE,"GENERAL";"TAB4",#N/A,TRUE,"GENERAL";"TAB5",#N/A,TRUE,"GENERAL"}</definedName>
    <definedName name="j" localSheetId="2" hidden="1">{"TAB1",#N/A,TRUE,"GENERAL";"TAB2",#N/A,TRUE,"GENERAL";"TAB3",#N/A,TRUE,"GENERAL";"TAB4",#N/A,TRUE,"GENERAL";"TAB5",#N/A,TRUE,"GENERAL"}</definedName>
    <definedName name="j" localSheetId="3" hidden="1">{"TAB1",#N/A,TRUE,"GENERAL";"TAB2",#N/A,TRUE,"GENERAL";"TAB3",#N/A,TRUE,"GENERAL";"TAB4",#N/A,TRUE,"GENERAL";"TAB5",#N/A,TRUE,"GENERAL"}</definedName>
    <definedName name="j" hidden="1">{"TAB1",#N/A,TRUE,"GENERAL";"TAB2",#N/A,TRUE,"GENERAL";"TAB3",#N/A,TRUE,"GENERAL";"TAB4",#N/A,TRUE,"GENERAL";"TAB5",#N/A,TRUE,"GENERAL"}</definedName>
    <definedName name="jd" localSheetId="4" hidden="1">{"via1",#N/A,TRUE,"general";"via2",#N/A,TRUE,"general";"via3",#N/A,TRUE,"general"}</definedName>
    <definedName name="jd" localSheetId="2" hidden="1">{"via1",#N/A,TRUE,"general";"via2",#N/A,TRUE,"general";"via3",#N/A,TRUE,"general"}</definedName>
    <definedName name="jd" localSheetId="3" hidden="1">{"via1",#N/A,TRUE,"general";"via2",#N/A,TRUE,"general";"via3",#N/A,TRUE,"general"}</definedName>
    <definedName name="jd" hidden="1">{"via1",#N/A,TRUE,"general";"via2",#N/A,TRUE,"general";"via3",#N/A,TRUE,"general"}</definedName>
    <definedName name="jdh" localSheetId="4" hidden="1">{"TAB1",#N/A,TRUE,"GENERAL";"TAB2",#N/A,TRUE,"GENERAL";"TAB3",#N/A,TRUE,"GENERAL";"TAB4",#N/A,TRUE,"GENERAL";"TAB5",#N/A,TRUE,"GENERAL"}</definedName>
    <definedName name="jdh" localSheetId="2" hidden="1">{"TAB1",#N/A,TRUE,"GENERAL";"TAB2",#N/A,TRUE,"GENERAL";"TAB3",#N/A,TRUE,"GENERAL";"TAB4",#N/A,TRUE,"GENERAL";"TAB5",#N/A,TRUE,"GENERAL"}</definedName>
    <definedName name="jdh" localSheetId="3" hidden="1">{"TAB1",#N/A,TRUE,"GENERAL";"TAB2",#N/A,TRUE,"GENERAL";"TAB3",#N/A,TRUE,"GENERAL";"TAB4",#N/A,TRUE,"GENERAL";"TAB5",#N/A,TRUE,"GENERAL"}</definedName>
    <definedName name="jdh" hidden="1">{"TAB1",#N/A,TRUE,"GENERAL";"TAB2",#N/A,TRUE,"GENERAL";"TAB3",#N/A,TRUE,"GENERAL";"TAB4",#N/A,TRUE,"GENERAL";"TAB5",#N/A,TRUE,"GENERAL"}</definedName>
    <definedName name="jeytj" localSheetId="4" hidden="1">{"TAB1",#N/A,TRUE,"GENERAL";"TAB2",#N/A,TRUE,"GENERAL";"TAB3",#N/A,TRUE,"GENERAL";"TAB4",#N/A,TRUE,"GENERAL";"TAB5",#N/A,TRUE,"GENERAL"}</definedName>
    <definedName name="jeytj" localSheetId="2" hidden="1">{"TAB1",#N/A,TRUE,"GENERAL";"TAB2",#N/A,TRUE,"GENERAL";"TAB3",#N/A,TRUE,"GENERAL";"TAB4",#N/A,TRUE,"GENERAL";"TAB5",#N/A,TRUE,"GENERAL"}</definedName>
    <definedName name="jeytj" localSheetId="3" hidden="1">{"TAB1",#N/A,TRUE,"GENERAL";"TAB2",#N/A,TRUE,"GENERAL";"TAB3",#N/A,TRUE,"GENERAL";"TAB4",#N/A,TRUE,"GENERAL";"TAB5",#N/A,TRUE,"GENERAL"}</definedName>
    <definedName name="jeytj" hidden="1">{"TAB1",#N/A,TRUE,"GENERAL";"TAB2",#N/A,TRUE,"GENERAL";"TAB3",#N/A,TRUE,"GENERAL";"TAB4",#N/A,TRUE,"GENERAL";"TAB5",#N/A,TRUE,"GENERAL"}</definedName>
    <definedName name="jfhjfrt" localSheetId="4" hidden="1">{"TAB1",#N/A,TRUE,"GENERAL";"TAB2",#N/A,TRUE,"GENERAL";"TAB3",#N/A,TRUE,"GENERAL";"TAB4",#N/A,TRUE,"GENERAL";"TAB5",#N/A,TRUE,"GENERAL"}</definedName>
    <definedName name="jfhjfrt" localSheetId="2" hidden="1">{"TAB1",#N/A,TRUE,"GENERAL";"TAB2",#N/A,TRUE,"GENERAL";"TAB3",#N/A,TRUE,"GENERAL";"TAB4",#N/A,TRUE,"GENERAL";"TAB5",#N/A,TRUE,"GENERAL"}</definedName>
    <definedName name="jfhjfrt" localSheetId="3" hidden="1">{"TAB1",#N/A,TRUE,"GENERAL";"TAB2",#N/A,TRUE,"GENERAL";"TAB3",#N/A,TRUE,"GENERAL";"TAB4",#N/A,TRUE,"GENERAL";"TAB5",#N/A,TRUE,"GENERAL"}</definedName>
    <definedName name="jfhjfrt" hidden="1">{"TAB1",#N/A,TRUE,"GENERAL";"TAB2",#N/A,TRUE,"GENERAL";"TAB3",#N/A,TRUE,"GENERAL";"TAB4",#N/A,TRUE,"GENERAL";"TAB5",#N/A,TRUE,"GENERAL"}</definedName>
    <definedName name="jgfj" localSheetId="4" hidden="1">{"via1",#N/A,TRUE,"general";"via2",#N/A,TRUE,"general";"via3",#N/A,TRUE,"general"}</definedName>
    <definedName name="jgfj" localSheetId="2" hidden="1">{"via1",#N/A,TRUE,"general";"via2",#N/A,TRUE,"general";"via3",#N/A,TRUE,"general"}</definedName>
    <definedName name="jgfj" localSheetId="3" hidden="1">{"via1",#N/A,TRUE,"general";"via2",#N/A,TRUE,"general";"via3",#N/A,TRUE,"general"}</definedName>
    <definedName name="jgfj" hidden="1">{"via1",#N/A,TRUE,"general";"via2",#N/A,TRUE,"general";"via3",#N/A,TRUE,"general"}</definedName>
    <definedName name="jghj" localSheetId="4" hidden="1">{"TAB1",#N/A,TRUE,"GENERAL";"TAB2",#N/A,TRUE,"GENERAL";"TAB3",#N/A,TRUE,"GENERAL";"TAB4",#N/A,TRUE,"GENERAL";"TAB5",#N/A,TRUE,"GENERAL"}</definedName>
    <definedName name="jghj" localSheetId="2" hidden="1">{"TAB1",#N/A,TRUE,"GENERAL";"TAB2",#N/A,TRUE,"GENERAL";"TAB3",#N/A,TRUE,"GENERAL";"TAB4",#N/A,TRUE,"GENERAL";"TAB5",#N/A,TRUE,"GENERAL"}</definedName>
    <definedName name="jghj" localSheetId="3" hidden="1">{"TAB1",#N/A,TRUE,"GENERAL";"TAB2",#N/A,TRUE,"GENERAL";"TAB3",#N/A,TRUE,"GENERAL";"TAB4",#N/A,TRUE,"GENERAL";"TAB5",#N/A,TRUE,"GENERAL"}</definedName>
    <definedName name="jghj" hidden="1">{"TAB1",#N/A,TRUE,"GENERAL";"TAB2",#N/A,TRUE,"GENERAL";"TAB3",#N/A,TRUE,"GENERAL";"TAB4",#N/A,TRUE,"GENERAL";"TAB5",#N/A,TRUE,"GENERAL"}</definedName>
    <definedName name="jgj" localSheetId="4" hidden="1">{"TAB1",#N/A,TRUE,"GENERAL";"TAB2",#N/A,TRUE,"GENERAL";"TAB3",#N/A,TRUE,"GENERAL";"TAB4",#N/A,TRUE,"GENERAL";"TAB5",#N/A,TRUE,"GENERAL"}</definedName>
    <definedName name="jgj" localSheetId="2" hidden="1">{"TAB1",#N/A,TRUE,"GENERAL";"TAB2",#N/A,TRUE,"GENERAL";"TAB3",#N/A,TRUE,"GENERAL";"TAB4",#N/A,TRUE,"GENERAL";"TAB5",#N/A,TRUE,"GENERAL"}</definedName>
    <definedName name="jgj" localSheetId="3" hidden="1">{"TAB1",#N/A,TRUE,"GENERAL";"TAB2",#N/A,TRUE,"GENERAL";"TAB3",#N/A,TRUE,"GENERAL";"TAB4",#N/A,TRUE,"GENERAL";"TAB5",#N/A,TRUE,"GENERAL"}</definedName>
    <definedName name="jgj" hidden="1">{"TAB1",#N/A,TRUE,"GENERAL";"TAB2",#N/A,TRUE,"GENERAL";"TAB3",#N/A,TRUE,"GENERAL";"TAB4",#N/A,TRUE,"GENERAL";"TAB5",#N/A,TRUE,"GENERAL"}</definedName>
    <definedName name="jhg" localSheetId="4" hidden="1">{"TAB1",#N/A,TRUE,"GENERAL";"TAB2",#N/A,TRUE,"GENERAL";"TAB3",#N/A,TRUE,"GENERAL";"TAB4",#N/A,TRUE,"GENERAL";"TAB5",#N/A,TRUE,"GENERAL"}</definedName>
    <definedName name="jhg" localSheetId="2" hidden="1">{"TAB1",#N/A,TRUE,"GENERAL";"TAB2",#N/A,TRUE,"GENERAL";"TAB3",#N/A,TRUE,"GENERAL";"TAB4",#N/A,TRUE,"GENERAL";"TAB5",#N/A,TRUE,"GENERAL"}</definedName>
    <definedName name="jhg" localSheetId="3" hidden="1">{"TAB1",#N/A,TRUE,"GENERAL";"TAB2",#N/A,TRUE,"GENERAL";"TAB3",#N/A,TRUE,"GENERAL";"TAB4",#N/A,TRUE,"GENERAL";"TAB5",#N/A,TRUE,"GENERAL"}</definedName>
    <definedName name="jhg" hidden="1">{"TAB1",#N/A,TRUE,"GENERAL";"TAB2",#N/A,TRUE,"GENERAL";"TAB3",#N/A,TRUE,"GENERAL";"TAB4",#N/A,TRUE,"GENERAL";"TAB5",#N/A,TRUE,"GENERAL"}</definedName>
    <definedName name="jhjyj" localSheetId="4" hidden="1">{"via1",#N/A,TRUE,"general";"via2",#N/A,TRUE,"general";"via3",#N/A,TRUE,"general"}</definedName>
    <definedName name="jhjyj" localSheetId="2" hidden="1">{"via1",#N/A,TRUE,"general";"via2",#N/A,TRUE,"general";"via3",#N/A,TRUE,"general"}</definedName>
    <definedName name="jhjyj" localSheetId="3" hidden="1">{"via1",#N/A,TRUE,"general";"via2",#N/A,TRUE,"general";"via3",#N/A,TRUE,"general"}</definedName>
    <definedName name="jhjyj" hidden="1">{"via1",#N/A,TRUE,"general";"via2",#N/A,TRUE,"general";"via3",#N/A,TRUE,"general"}</definedName>
    <definedName name="JHK" localSheetId="4" hidden="1">{"TAB1",#N/A,TRUE,"GENERAL";"TAB2",#N/A,TRUE,"GENERAL";"TAB3",#N/A,TRUE,"GENERAL";"TAB4",#N/A,TRUE,"GENERAL";"TAB5",#N/A,TRUE,"GENERAL"}</definedName>
    <definedName name="JHK" localSheetId="2" hidden="1">{"TAB1",#N/A,TRUE,"GENERAL";"TAB2",#N/A,TRUE,"GENERAL";"TAB3",#N/A,TRUE,"GENERAL";"TAB4",#N/A,TRUE,"GENERAL";"TAB5",#N/A,TRUE,"GENERAL"}</definedName>
    <definedName name="JHK" localSheetId="3" hidden="1">{"TAB1",#N/A,TRUE,"GENERAL";"TAB2",#N/A,TRUE,"GENERAL";"TAB3",#N/A,TRUE,"GENERAL";"TAB4",#N/A,TRUE,"GENERAL";"TAB5",#N/A,TRUE,"GENERAL"}</definedName>
    <definedName name="JHK" hidden="1">{"TAB1",#N/A,TRUE,"GENERAL";"TAB2",#N/A,TRUE,"GENERAL";"TAB3",#N/A,TRUE,"GENERAL";"TAB4",#N/A,TRUE,"GENERAL";"TAB5",#N/A,TRUE,"GENERAL"}</definedName>
    <definedName name="jhkgjkvf" localSheetId="4" hidden="1">{"TAB1",#N/A,TRUE,"GENERAL";"TAB2",#N/A,TRUE,"GENERAL";"TAB3",#N/A,TRUE,"GENERAL";"TAB4",#N/A,TRUE,"GENERAL";"TAB5",#N/A,TRUE,"GENERAL"}</definedName>
    <definedName name="jhkgjkvf" localSheetId="2" hidden="1">{"TAB1",#N/A,TRUE,"GENERAL";"TAB2",#N/A,TRUE,"GENERAL";"TAB3",#N/A,TRUE,"GENERAL";"TAB4",#N/A,TRUE,"GENERAL";"TAB5",#N/A,TRUE,"GENERAL"}</definedName>
    <definedName name="jhkgjkvf" localSheetId="3" hidden="1">{"TAB1",#N/A,TRUE,"GENERAL";"TAB2",#N/A,TRUE,"GENERAL";"TAB3",#N/A,TRUE,"GENERAL";"TAB4",#N/A,TRUE,"GENERAL";"TAB5",#N/A,TRUE,"GENERAL"}</definedName>
    <definedName name="jhkgjkvf" hidden="1">{"TAB1",#N/A,TRUE,"GENERAL";"TAB2",#N/A,TRUE,"GENERAL";"TAB3",#N/A,TRUE,"GENERAL";"TAB4",#N/A,TRUE,"GENERAL";"TAB5",#N/A,TRUE,"GENERAL"}</definedName>
    <definedName name="jjfq" localSheetId="4" hidden="1">{"via1",#N/A,TRUE,"general";"via2",#N/A,TRUE,"general";"via3",#N/A,TRUE,"general"}</definedName>
    <definedName name="jjfq" localSheetId="2" hidden="1">{"via1",#N/A,TRUE,"general";"via2",#N/A,TRUE,"general";"via3",#N/A,TRUE,"general"}</definedName>
    <definedName name="jjfq" localSheetId="3" hidden="1">{"via1",#N/A,TRUE,"general";"via2",#N/A,TRUE,"general";"via3",#N/A,TRUE,"general"}</definedName>
    <definedName name="jjfq" hidden="1">{"via1",#N/A,TRUE,"general";"via2",#N/A,TRUE,"general";"via3",#N/A,TRUE,"general"}</definedName>
    <definedName name="jjjhjddfg" localSheetId="4" hidden="1">{"via1",#N/A,TRUE,"general";"via2",#N/A,TRUE,"general";"via3",#N/A,TRUE,"general"}</definedName>
    <definedName name="jjjhjddfg" localSheetId="2" hidden="1">{"via1",#N/A,TRUE,"general";"via2",#N/A,TRUE,"general";"via3",#N/A,TRUE,"general"}</definedName>
    <definedName name="jjjhjddfg" localSheetId="3" hidden="1">{"via1",#N/A,TRUE,"general";"via2",#N/A,TRUE,"general";"via3",#N/A,TRUE,"general"}</definedName>
    <definedName name="jjjhjddfg" hidden="1">{"via1",#N/A,TRUE,"general";"via2",#N/A,TRUE,"general";"via3",#N/A,TRUE,"general"}</definedName>
    <definedName name="jjjjju" localSheetId="4" hidden="1">{"via1",#N/A,TRUE,"general";"via2",#N/A,TRUE,"general";"via3",#N/A,TRUE,"general"}</definedName>
    <definedName name="jjjjju" localSheetId="2" hidden="1">{"via1",#N/A,TRUE,"general";"via2",#N/A,TRUE,"general";"via3",#N/A,TRUE,"general"}</definedName>
    <definedName name="jjjjju" localSheetId="3" hidden="1">{"via1",#N/A,TRUE,"general";"via2",#N/A,TRUE,"general";"via3",#N/A,TRUE,"general"}</definedName>
    <definedName name="jjjjju" hidden="1">{"via1",#N/A,TRUE,"general";"via2",#N/A,TRUE,"general";"via3",#N/A,TRUE,"general"}</definedName>
    <definedName name="jjujujty" localSheetId="4" hidden="1">{"TAB1",#N/A,TRUE,"GENERAL";"TAB2",#N/A,TRUE,"GENERAL";"TAB3",#N/A,TRUE,"GENERAL";"TAB4",#N/A,TRUE,"GENERAL";"TAB5",#N/A,TRUE,"GENERAL"}</definedName>
    <definedName name="jjujujty" localSheetId="2" hidden="1">{"TAB1",#N/A,TRUE,"GENERAL";"TAB2",#N/A,TRUE,"GENERAL";"TAB3",#N/A,TRUE,"GENERAL";"TAB4",#N/A,TRUE,"GENERAL";"TAB5",#N/A,TRUE,"GENERAL"}</definedName>
    <definedName name="jjujujty" localSheetId="3" hidden="1">{"TAB1",#N/A,TRUE,"GENERAL";"TAB2",#N/A,TRUE,"GENERAL";"TAB3",#N/A,TRUE,"GENERAL";"TAB4",#N/A,TRUE,"GENERAL";"TAB5",#N/A,TRUE,"GENERAL"}</definedName>
    <definedName name="jjujujty" hidden="1">{"TAB1",#N/A,TRUE,"GENERAL";"TAB2",#N/A,TRUE,"GENERAL";"TAB3",#N/A,TRUE,"GENERAL";"TAB4",#N/A,TRUE,"GENERAL";"TAB5",#N/A,TRUE,"GENERAL"}</definedName>
    <definedName name="jjyjy" localSheetId="4" hidden="1">{"via1",#N/A,TRUE,"general";"via2",#N/A,TRUE,"general";"via3",#N/A,TRUE,"general"}</definedName>
    <definedName name="jjyjy" localSheetId="2" hidden="1">{"via1",#N/A,TRUE,"general";"via2",#N/A,TRUE,"general";"via3",#N/A,TRUE,"general"}</definedName>
    <definedName name="jjyjy" localSheetId="3" hidden="1">{"via1",#N/A,TRUE,"general";"via2",#N/A,TRUE,"general";"via3",#N/A,TRUE,"general"}</definedName>
    <definedName name="jjyjy" hidden="1">{"via1",#N/A,TRUE,"general";"via2",#N/A,TRUE,"general";"via3",#N/A,TRUE,"general"}</definedName>
    <definedName name="jkk" localSheetId="4" hidden="1">{"TAB1",#N/A,TRUE,"GENERAL";"TAB2",#N/A,TRUE,"GENERAL";"TAB3",#N/A,TRUE,"GENERAL";"TAB4",#N/A,TRUE,"GENERAL";"TAB5",#N/A,TRUE,"GENERAL"}</definedName>
    <definedName name="jkk" localSheetId="2" hidden="1">{"TAB1",#N/A,TRUE,"GENERAL";"TAB2",#N/A,TRUE,"GENERAL";"TAB3",#N/A,TRUE,"GENERAL";"TAB4",#N/A,TRUE,"GENERAL";"TAB5",#N/A,TRUE,"GENERAL"}</definedName>
    <definedName name="jkk" localSheetId="3" hidden="1">{"TAB1",#N/A,TRUE,"GENERAL";"TAB2",#N/A,TRUE,"GENERAL";"TAB3",#N/A,TRUE,"GENERAL";"TAB4",#N/A,TRUE,"GENERAL";"TAB5",#N/A,TRUE,"GENERAL"}</definedName>
    <definedName name="jkk" hidden="1">{"TAB1",#N/A,TRUE,"GENERAL";"TAB2",#N/A,TRUE,"GENERAL";"TAB3",#N/A,TRUE,"GENERAL";"TAB4",#N/A,TRUE,"GENERAL";"TAB5",#N/A,TRUE,"GENERAL"}</definedName>
    <definedName name="JRYJ" localSheetId="4" hidden="1">{"via1",#N/A,TRUE,"general";"via2",#N/A,TRUE,"general";"via3",#N/A,TRUE,"general"}</definedName>
    <definedName name="JRYJ" localSheetId="2" hidden="1">{"via1",#N/A,TRUE,"general";"via2",#N/A,TRUE,"general";"via3",#N/A,TRUE,"general"}</definedName>
    <definedName name="JRYJ" localSheetId="3" hidden="1">{"via1",#N/A,TRUE,"general";"via2",#N/A,TRUE,"general";"via3",#N/A,TRUE,"general"}</definedName>
    <definedName name="JRYJ" hidden="1">{"via1",#N/A,TRUE,"general";"via2",#N/A,TRUE,"general";"via3",#N/A,TRUE,"general"}</definedName>
    <definedName name="jtyj" localSheetId="4" hidden="1">{"TAB1",#N/A,TRUE,"GENERAL";"TAB2",#N/A,TRUE,"GENERAL";"TAB3",#N/A,TRUE,"GENERAL";"TAB4",#N/A,TRUE,"GENERAL";"TAB5",#N/A,TRUE,"GENERAL"}</definedName>
    <definedName name="jtyj" localSheetId="2" hidden="1">{"TAB1",#N/A,TRUE,"GENERAL";"TAB2",#N/A,TRUE,"GENERAL";"TAB3",#N/A,TRUE,"GENERAL";"TAB4",#N/A,TRUE,"GENERAL";"TAB5",#N/A,TRUE,"GENERAL"}</definedName>
    <definedName name="jtyj" localSheetId="3" hidden="1">{"TAB1",#N/A,TRUE,"GENERAL";"TAB2",#N/A,TRUE,"GENERAL";"TAB3",#N/A,TRUE,"GENERAL";"TAB4",#N/A,TRUE,"GENERAL";"TAB5",#N/A,TRUE,"GENERAL"}</definedName>
    <definedName name="jtyj" hidden="1">{"TAB1",#N/A,TRUE,"GENERAL";"TAB2",#N/A,TRUE,"GENERAL";"TAB3",#N/A,TRUE,"GENERAL";"TAB4",#N/A,TRUE,"GENERAL";"TAB5",#N/A,TRUE,"GENERAL"}</definedName>
    <definedName name="jtyry" localSheetId="4" hidden="1">{"TAB1",#N/A,TRUE,"GENERAL";"TAB2",#N/A,TRUE,"GENERAL";"TAB3",#N/A,TRUE,"GENERAL";"TAB4",#N/A,TRUE,"GENERAL";"TAB5",#N/A,TRUE,"GENERAL"}</definedName>
    <definedName name="jtyry" localSheetId="2" hidden="1">{"TAB1",#N/A,TRUE,"GENERAL";"TAB2",#N/A,TRUE,"GENERAL";"TAB3",#N/A,TRUE,"GENERAL";"TAB4",#N/A,TRUE,"GENERAL";"TAB5",#N/A,TRUE,"GENERAL"}</definedName>
    <definedName name="jtyry" localSheetId="3" hidden="1">{"TAB1",#N/A,TRUE,"GENERAL";"TAB2",#N/A,TRUE,"GENERAL";"TAB3",#N/A,TRUE,"GENERAL";"TAB4",#N/A,TRUE,"GENERAL";"TAB5",#N/A,TRUE,"GENERAL"}</definedName>
    <definedName name="jtyry" hidden="1">{"TAB1",#N/A,TRUE,"GENERAL";"TAB2",#N/A,TRUE,"GENERAL";"TAB3",#N/A,TRUE,"GENERAL";"TAB4",#N/A,TRUE,"GENERAL";"TAB5",#N/A,TRUE,"GENERAL"}</definedName>
    <definedName name="juj" localSheetId="4" hidden="1">{"via1",#N/A,TRUE,"general";"via2",#N/A,TRUE,"general";"via3",#N/A,TRUE,"general"}</definedName>
    <definedName name="juj" localSheetId="2" hidden="1">{"via1",#N/A,TRUE,"general";"via2",#N/A,TRUE,"general";"via3",#N/A,TRUE,"general"}</definedName>
    <definedName name="juj" localSheetId="3" hidden="1">{"via1",#N/A,TRUE,"general";"via2",#N/A,TRUE,"general";"via3",#N/A,TRUE,"general"}</definedName>
    <definedName name="juj" hidden="1">{"via1",#N/A,TRUE,"general";"via2",#N/A,TRUE,"general";"via3",#N/A,TRUE,"general"}</definedName>
    <definedName name="jujcx" localSheetId="4" hidden="1">{"via1",#N/A,TRUE,"general";"via2",#N/A,TRUE,"general";"via3",#N/A,TRUE,"general"}</definedName>
    <definedName name="jujcx" localSheetId="2" hidden="1">{"via1",#N/A,TRUE,"general";"via2",#N/A,TRUE,"general";"via3",#N/A,TRUE,"general"}</definedName>
    <definedName name="jujcx" localSheetId="3" hidden="1">{"via1",#N/A,TRUE,"general";"via2",#N/A,TRUE,"general";"via3",#N/A,TRUE,"general"}</definedName>
    <definedName name="jujcx" hidden="1">{"via1",#N/A,TRUE,"general";"via2",#N/A,TRUE,"general";"via3",#N/A,TRUE,"general"}</definedName>
    <definedName name="jujuj" localSheetId="4" hidden="1">{"via1",#N/A,TRUE,"general";"via2",#N/A,TRUE,"general";"via3",#N/A,TRUE,"general"}</definedName>
    <definedName name="jujuj" localSheetId="2" hidden="1">{"via1",#N/A,TRUE,"general";"via2",#N/A,TRUE,"general";"via3",#N/A,TRUE,"general"}</definedName>
    <definedName name="jujuj" localSheetId="3" hidden="1">{"via1",#N/A,TRUE,"general";"via2",#N/A,TRUE,"general";"via3",#N/A,TRUE,"general"}</definedName>
    <definedName name="jujuj" hidden="1">{"via1",#N/A,TRUE,"general";"via2",#N/A,TRUE,"general";"via3",#N/A,TRUE,"general"}</definedName>
    <definedName name="jujujuju" localSheetId="4" hidden="1">{"TAB1",#N/A,TRUE,"GENERAL";"TAB2",#N/A,TRUE,"GENERAL";"TAB3",#N/A,TRUE,"GENERAL";"TAB4",#N/A,TRUE,"GENERAL";"TAB5",#N/A,TRUE,"GENERAL"}</definedName>
    <definedName name="jujujuju" localSheetId="2" hidden="1">{"TAB1",#N/A,TRUE,"GENERAL";"TAB2",#N/A,TRUE,"GENERAL";"TAB3",#N/A,TRUE,"GENERAL";"TAB4",#N/A,TRUE,"GENERAL";"TAB5",#N/A,TRUE,"GENERAL"}</definedName>
    <definedName name="jujujuju" localSheetId="3" hidden="1">{"TAB1",#N/A,TRUE,"GENERAL";"TAB2",#N/A,TRUE,"GENERAL";"TAB3",#N/A,TRUE,"GENERAL";"TAB4",#N/A,TRUE,"GENERAL";"TAB5",#N/A,TRUE,"GENERAL"}</definedName>
    <definedName name="jujujuju" hidden="1">{"TAB1",#N/A,TRUE,"GENERAL";"TAB2",#N/A,TRUE,"GENERAL";"TAB3",#N/A,TRUE,"GENERAL";"TAB4",#N/A,TRUE,"GENERAL";"TAB5",#N/A,TRUE,"GENERAL"}</definedName>
    <definedName name="juuuhb" localSheetId="4" hidden="1">{"TAB1",#N/A,TRUE,"GENERAL";"TAB2",#N/A,TRUE,"GENERAL";"TAB3",#N/A,TRUE,"GENERAL";"TAB4",#N/A,TRUE,"GENERAL";"TAB5",#N/A,TRUE,"GENERAL"}</definedName>
    <definedName name="juuuhb" localSheetId="2" hidden="1">{"TAB1",#N/A,TRUE,"GENERAL";"TAB2",#N/A,TRUE,"GENERAL";"TAB3",#N/A,TRUE,"GENERAL";"TAB4",#N/A,TRUE,"GENERAL";"TAB5",#N/A,TRUE,"GENERAL"}</definedName>
    <definedName name="juuuhb" localSheetId="3" hidden="1">{"TAB1",#N/A,TRUE,"GENERAL";"TAB2",#N/A,TRUE,"GENERAL";"TAB3",#N/A,TRUE,"GENERAL";"TAB4",#N/A,TRUE,"GENERAL";"TAB5",#N/A,TRUE,"GENERAL"}</definedName>
    <definedName name="juuuhb" hidden="1">{"TAB1",#N/A,TRUE,"GENERAL";"TAB2",#N/A,TRUE,"GENERAL";"TAB3",#N/A,TRUE,"GENERAL";"TAB4",#N/A,TRUE,"GENERAL";"TAB5",#N/A,TRUE,"GENERAL"}</definedName>
    <definedName name="jyjt7" localSheetId="4" hidden="1">{"via1",#N/A,TRUE,"general";"via2",#N/A,TRUE,"general";"via3",#N/A,TRUE,"general"}</definedName>
    <definedName name="jyjt7" localSheetId="2" hidden="1">{"via1",#N/A,TRUE,"general";"via2",#N/A,TRUE,"general";"via3",#N/A,TRUE,"general"}</definedName>
    <definedName name="jyjt7" localSheetId="3" hidden="1">{"via1",#N/A,TRUE,"general";"via2",#N/A,TRUE,"general";"via3",#N/A,TRUE,"general"}</definedName>
    <definedName name="jyjt7" hidden="1">{"via1",#N/A,TRUE,"general";"via2",#N/A,TRUE,"general";"via3",#N/A,TRUE,"general"}</definedName>
    <definedName name="jyt" localSheetId="4" hidden="1">{"via1",#N/A,TRUE,"general";"via2",#N/A,TRUE,"general";"via3",#N/A,TRUE,"general"}</definedName>
    <definedName name="jyt" localSheetId="2" hidden="1">{"via1",#N/A,TRUE,"general";"via2",#N/A,TRUE,"general";"via3",#N/A,TRUE,"general"}</definedName>
    <definedName name="jyt" localSheetId="3" hidden="1">{"via1",#N/A,TRUE,"general";"via2",#N/A,TRUE,"general";"via3",#N/A,TRUE,"general"}</definedName>
    <definedName name="jyt" hidden="1">{"via1",#N/A,TRUE,"general";"via2",#N/A,TRUE,"general";"via3",#N/A,TRUE,"general"}</definedName>
    <definedName name="jytj" localSheetId="4" hidden="1">{"via1",#N/A,TRUE,"general";"via2",#N/A,TRUE,"general";"via3",#N/A,TRUE,"general"}</definedName>
    <definedName name="jytj" localSheetId="2" hidden="1">{"via1",#N/A,TRUE,"general";"via2",#N/A,TRUE,"general";"via3",#N/A,TRUE,"general"}</definedName>
    <definedName name="jytj" localSheetId="3" hidden="1">{"via1",#N/A,TRUE,"general";"via2",#N/A,TRUE,"general";"via3",#N/A,TRUE,"general"}</definedName>
    <definedName name="jytj" hidden="1">{"via1",#N/A,TRUE,"general";"via2",#N/A,TRUE,"general";"via3",#N/A,TRUE,"general"}</definedName>
    <definedName name="jyuju" localSheetId="4" hidden="1">{"via1",#N/A,TRUE,"general";"via2",#N/A,TRUE,"general";"via3",#N/A,TRUE,"general"}</definedName>
    <definedName name="jyuju" localSheetId="2" hidden="1">{"via1",#N/A,TRUE,"general";"via2",#N/A,TRUE,"general";"via3",#N/A,TRUE,"general"}</definedName>
    <definedName name="jyuju" localSheetId="3" hidden="1">{"via1",#N/A,TRUE,"general";"via2",#N/A,TRUE,"general";"via3",#N/A,TRUE,"general"}</definedName>
    <definedName name="jyuju" hidden="1">{"via1",#N/A,TRUE,"general";"via2",#N/A,TRUE,"general";"via3",#N/A,TRUE,"general"}</definedName>
    <definedName name="jyujyuj" localSheetId="4" hidden="1">{"via1",#N/A,TRUE,"general";"via2",#N/A,TRUE,"general";"via3",#N/A,TRUE,"general"}</definedName>
    <definedName name="jyujyuj" localSheetId="2" hidden="1">{"via1",#N/A,TRUE,"general";"via2",#N/A,TRUE,"general";"via3",#N/A,TRUE,"general"}</definedName>
    <definedName name="jyujyuj" localSheetId="3" hidden="1">{"via1",#N/A,TRUE,"general";"via2",#N/A,TRUE,"general";"via3",#N/A,TRUE,"general"}</definedName>
    <definedName name="jyujyuj" hidden="1">{"via1",#N/A,TRUE,"general";"via2",#N/A,TRUE,"general";"via3",#N/A,TRUE,"general"}</definedName>
    <definedName name="KHGGH" localSheetId="4" hidden="1">{"via1",#N/A,TRUE,"general";"via2",#N/A,TRUE,"general";"via3",#N/A,TRUE,"general"}</definedName>
    <definedName name="KHGGH" localSheetId="2" hidden="1">{"via1",#N/A,TRUE,"general";"via2",#N/A,TRUE,"general";"via3",#N/A,TRUE,"general"}</definedName>
    <definedName name="KHGGH" localSheetId="3" hidden="1">{"via1",#N/A,TRUE,"general";"via2",#N/A,TRUE,"general";"via3",#N/A,TRUE,"general"}</definedName>
    <definedName name="KHGGH" hidden="1">{"via1",#N/A,TRUE,"general";"via2",#N/A,TRUE,"general";"via3",#N/A,TRUE,"general"}</definedName>
    <definedName name="khjk7" localSheetId="4" hidden="1">{"TAB1",#N/A,TRUE,"GENERAL";"TAB2",#N/A,TRUE,"GENERAL";"TAB3",#N/A,TRUE,"GENERAL";"TAB4",#N/A,TRUE,"GENERAL";"TAB5",#N/A,TRUE,"GENERAL"}</definedName>
    <definedName name="khjk7" localSheetId="2" hidden="1">{"TAB1",#N/A,TRUE,"GENERAL";"TAB2",#N/A,TRUE,"GENERAL";"TAB3",#N/A,TRUE,"GENERAL";"TAB4",#N/A,TRUE,"GENERAL";"TAB5",#N/A,TRUE,"GENERAL"}</definedName>
    <definedName name="khjk7" localSheetId="3" hidden="1">{"TAB1",#N/A,TRUE,"GENERAL";"TAB2",#N/A,TRUE,"GENERAL";"TAB3",#N/A,TRUE,"GENERAL";"TAB4",#N/A,TRUE,"GENERAL";"TAB5",#N/A,TRUE,"GENERAL"}</definedName>
    <definedName name="khjk7" hidden="1">{"TAB1",#N/A,TRUE,"GENERAL";"TAB2",#N/A,TRUE,"GENERAL";"TAB3",#N/A,TRUE,"GENERAL";"TAB4",#N/A,TRUE,"GENERAL";"TAB5",#N/A,TRUE,"GENERAL"}</definedName>
    <definedName name="kikik" localSheetId="4" hidden="1">{"via1",#N/A,TRUE,"general";"via2",#N/A,TRUE,"general";"via3",#N/A,TRUE,"general"}</definedName>
    <definedName name="kikik" localSheetId="2" hidden="1">{"via1",#N/A,TRUE,"general";"via2",#N/A,TRUE,"general";"via3",#N/A,TRUE,"general"}</definedName>
    <definedName name="kikik" localSheetId="3" hidden="1">{"via1",#N/A,TRUE,"general";"via2",#N/A,TRUE,"general";"via3",#N/A,TRUE,"general"}</definedName>
    <definedName name="kikik" hidden="1">{"via1",#N/A,TRUE,"general";"via2",#N/A,TRUE,"general";"via3",#N/A,TRUE,"general"}</definedName>
    <definedName name="kjhkd" localSheetId="4" hidden="1">{"via1",#N/A,TRUE,"general";"via2",#N/A,TRUE,"general";"via3",#N/A,TRUE,"general"}</definedName>
    <definedName name="kjhkd" localSheetId="2" hidden="1">{"via1",#N/A,TRUE,"general";"via2",#N/A,TRUE,"general";"via3",#N/A,TRUE,"general"}</definedName>
    <definedName name="kjhkd" localSheetId="3" hidden="1">{"via1",#N/A,TRUE,"general";"via2",#N/A,TRUE,"general";"via3",#N/A,TRUE,"general"}</definedName>
    <definedName name="kjhkd" hidden="1">{"via1",#N/A,TRUE,"general";"via2",#N/A,TRUE,"general";"via3",#N/A,TRUE,"general"}</definedName>
    <definedName name="kjk" localSheetId="4" hidden="1">{"via1",#N/A,TRUE,"general";"via2",#N/A,TRUE,"general";"via3",#N/A,TRUE,"general"}</definedName>
    <definedName name="kjk" localSheetId="2" hidden="1">{"via1",#N/A,TRUE,"general";"via2",#N/A,TRUE,"general";"via3",#N/A,TRUE,"general"}</definedName>
    <definedName name="kjk" localSheetId="3" hidden="1">{"via1",#N/A,TRUE,"general";"via2",#N/A,TRUE,"general";"via3",#N/A,TRUE,"general"}</definedName>
    <definedName name="kjk" hidden="1">{"via1",#N/A,TRUE,"general";"via2",#N/A,TRUE,"general";"via3",#N/A,TRUE,"general"}</definedName>
    <definedName name="kjtrkjr" localSheetId="4" hidden="1">{"via1",#N/A,TRUE,"general";"via2",#N/A,TRUE,"general";"via3",#N/A,TRUE,"general"}</definedName>
    <definedName name="kjtrkjr" localSheetId="2" hidden="1">{"via1",#N/A,TRUE,"general";"via2",#N/A,TRUE,"general";"via3",#N/A,TRUE,"general"}</definedName>
    <definedName name="kjtrkjr" localSheetId="3" hidden="1">{"via1",#N/A,TRUE,"general";"via2",#N/A,TRUE,"general";"via3",#N/A,TRUE,"general"}</definedName>
    <definedName name="kjtrkjr" hidden="1">{"via1",#N/A,TRUE,"general";"via2",#N/A,TRUE,"general";"via3",#N/A,TRUE,"general"}</definedName>
    <definedName name="kkkki" localSheetId="4" hidden="1">{"via1",#N/A,TRUE,"general";"via2",#N/A,TRUE,"general";"via3",#N/A,TRUE,"general"}</definedName>
    <definedName name="kkkki" localSheetId="2" hidden="1">{"via1",#N/A,TRUE,"general";"via2",#N/A,TRUE,"general";"via3",#N/A,TRUE,"general"}</definedName>
    <definedName name="kkkki" localSheetId="3" hidden="1">{"via1",#N/A,TRUE,"general";"via2",#N/A,TRUE,"general";"via3",#N/A,TRUE,"general"}</definedName>
    <definedName name="kkkki" hidden="1">{"via1",#N/A,TRUE,"general";"via2",#N/A,TRUE,"general";"via3",#N/A,TRUE,"general"}</definedName>
    <definedName name="kkkkkki" localSheetId="4" hidden="1">{"TAB1",#N/A,TRUE,"GENERAL";"TAB2",#N/A,TRUE,"GENERAL";"TAB3",#N/A,TRUE,"GENERAL";"TAB4",#N/A,TRUE,"GENERAL";"TAB5",#N/A,TRUE,"GENERAL"}</definedName>
    <definedName name="kkkkkki" localSheetId="2" hidden="1">{"TAB1",#N/A,TRUE,"GENERAL";"TAB2",#N/A,TRUE,"GENERAL";"TAB3",#N/A,TRUE,"GENERAL";"TAB4",#N/A,TRUE,"GENERAL";"TAB5",#N/A,TRUE,"GENERAL"}</definedName>
    <definedName name="kkkkkki" localSheetId="3" hidden="1">{"TAB1",#N/A,TRUE,"GENERAL";"TAB2",#N/A,TRUE,"GENERAL";"TAB3",#N/A,TRUE,"GENERAL";"TAB4",#N/A,TRUE,"GENERAL";"TAB5",#N/A,TRUE,"GENERAL"}</definedName>
    <definedName name="kkkkkki" hidden="1">{"TAB1",#N/A,TRUE,"GENERAL";"TAB2",#N/A,TRUE,"GENERAL";"TAB3",#N/A,TRUE,"GENERAL";"TAB4",#N/A,TRUE,"GENERAL";"TAB5",#N/A,TRUE,"GENERAL"}</definedName>
    <definedName name="KO" localSheetId="4" hidden="1">#REF!</definedName>
    <definedName name="KO" localSheetId="2" hidden="1">#REF!</definedName>
    <definedName name="KO" localSheetId="3" hidden="1">#REF!</definedName>
    <definedName name="KO" hidden="1">#REF!</definedName>
    <definedName name="krtrk" localSheetId="4" hidden="1">{"via1",#N/A,TRUE,"general";"via2",#N/A,TRUE,"general";"via3",#N/A,TRUE,"general"}</definedName>
    <definedName name="krtrk" localSheetId="2" hidden="1">{"via1",#N/A,TRUE,"general";"via2",#N/A,TRUE,"general";"via3",#N/A,TRUE,"general"}</definedName>
    <definedName name="krtrk" localSheetId="3" hidden="1">{"via1",#N/A,TRUE,"general";"via2",#N/A,TRUE,"general";"via3",#N/A,TRUE,"general"}</definedName>
    <definedName name="krtrk" hidden="1">{"via1",#N/A,TRUE,"general";"via2",#N/A,TRUE,"general";"via3",#N/A,TRUE,"general"}</definedName>
    <definedName name="kyr" localSheetId="4" hidden="1">{"TAB1",#N/A,TRUE,"GENERAL";"TAB2",#N/A,TRUE,"GENERAL";"TAB3",#N/A,TRUE,"GENERAL";"TAB4",#N/A,TRUE,"GENERAL";"TAB5",#N/A,TRUE,"GENERAL"}</definedName>
    <definedName name="kyr" localSheetId="2" hidden="1">{"TAB1",#N/A,TRUE,"GENERAL";"TAB2",#N/A,TRUE,"GENERAL";"TAB3",#N/A,TRUE,"GENERAL";"TAB4",#N/A,TRUE,"GENERAL";"TAB5",#N/A,TRUE,"GENERAL"}</definedName>
    <definedName name="kyr" localSheetId="3" hidden="1">{"TAB1",#N/A,TRUE,"GENERAL";"TAB2",#N/A,TRUE,"GENERAL";"TAB3",#N/A,TRUE,"GENERAL";"TAB4",#N/A,TRUE,"GENERAL";"TAB5",#N/A,TRUE,"GENERAL"}</definedName>
    <definedName name="kyr" hidden="1">{"TAB1",#N/A,TRUE,"GENERAL";"TAB2",#N/A,TRUE,"GENERAL";"TAB3",#N/A,TRUE,"GENERAL";"TAB4",#N/A,TRUE,"GENERAL";"TAB5",#N/A,TRUE,"GENERAL"}</definedName>
    <definedName name="liuoo" localSheetId="4" hidden="1">{"TAB1",#N/A,TRUE,"GENERAL";"TAB2",#N/A,TRUE,"GENERAL";"TAB3",#N/A,TRUE,"GENERAL";"TAB4",#N/A,TRUE,"GENERAL";"TAB5",#N/A,TRUE,"GENERAL"}</definedName>
    <definedName name="liuoo" localSheetId="2" hidden="1">{"TAB1",#N/A,TRUE,"GENERAL";"TAB2",#N/A,TRUE,"GENERAL";"TAB3",#N/A,TRUE,"GENERAL";"TAB4",#N/A,TRUE,"GENERAL";"TAB5",#N/A,TRUE,"GENERAL"}</definedName>
    <definedName name="liuoo" localSheetId="3" hidden="1">{"TAB1",#N/A,TRUE,"GENERAL";"TAB2",#N/A,TRUE,"GENERAL";"TAB3",#N/A,TRUE,"GENERAL";"TAB4",#N/A,TRUE,"GENERAL";"TAB5",#N/A,TRUE,"GENERAL"}</definedName>
    <definedName name="liuoo" hidden="1">{"TAB1",#N/A,TRUE,"GENERAL";"TAB2",#N/A,TRUE,"GENERAL";"TAB3",#N/A,TRUE,"GENERAL";"TAB4",#N/A,TRUE,"GENERAL";"TAB5",#N/A,TRUE,"GENERAL"}</definedName>
    <definedName name="lkj" localSheetId="4" hidden="1">{"via1",#N/A,TRUE,"general";"via2",#N/A,TRUE,"general";"via3",#N/A,TRUE,"general"}</definedName>
    <definedName name="lkj" localSheetId="2" hidden="1">{"via1",#N/A,TRUE,"general";"via2",#N/A,TRUE,"general";"via3",#N/A,TRUE,"general"}</definedName>
    <definedName name="lkj" localSheetId="3" hidden="1">{"via1",#N/A,TRUE,"general";"via2",#N/A,TRUE,"general";"via3",#N/A,TRUE,"general"}</definedName>
    <definedName name="lkj" hidden="1">{"via1",#N/A,TRUE,"general";"via2",#N/A,TRUE,"general";"via3",#N/A,TRUE,"general"}</definedName>
    <definedName name="LKJLJK" localSheetId="4" hidden="1">{"TAB1",#N/A,TRUE,"GENERAL";"TAB2",#N/A,TRUE,"GENERAL";"TAB3",#N/A,TRUE,"GENERAL";"TAB4",#N/A,TRUE,"GENERAL";"TAB5",#N/A,TRUE,"GENERAL"}</definedName>
    <definedName name="LKJLJK" localSheetId="2" hidden="1">{"TAB1",#N/A,TRUE,"GENERAL";"TAB2",#N/A,TRUE,"GENERAL";"TAB3",#N/A,TRUE,"GENERAL";"TAB4",#N/A,TRUE,"GENERAL";"TAB5",#N/A,TRUE,"GENERAL"}</definedName>
    <definedName name="LKJLJK" localSheetId="3" hidden="1">{"TAB1",#N/A,TRUE,"GENERAL";"TAB2",#N/A,TRUE,"GENERAL";"TAB3",#N/A,TRUE,"GENERAL";"TAB4",#N/A,TRUE,"GENERAL";"TAB5",#N/A,TRUE,"GENERAL"}</definedName>
    <definedName name="LKJLJK" hidden="1">{"TAB1",#N/A,TRUE,"GENERAL";"TAB2",#N/A,TRUE,"GENERAL";"TAB3",#N/A,TRUE,"GENERAL";"TAB4",#N/A,TRUE,"GENERAL";"TAB5",#N/A,TRUE,"GENERAL"}</definedName>
    <definedName name="lllllh" localSheetId="4" hidden="1">{"via1",#N/A,TRUE,"general";"via2",#N/A,TRUE,"general";"via3",#N/A,TRUE,"general"}</definedName>
    <definedName name="lllllh" localSheetId="2" hidden="1">{"via1",#N/A,TRUE,"general";"via2",#N/A,TRUE,"general";"via3",#N/A,TRUE,"general"}</definedName>
    <definedName name="lllllh" localSheetId="3" hidden="1">{"via1",#N/A,TRUE,"general";"via2",#N/A,TRUE,"general";"via3",#N/A,TRUE,"general"}</definedName>
    <definedName name="lllllh" hidden="1">{"via1",#N/A,TRUE,"general";"via2",#N/A,TRUE,"general";"via3",#N/A,TRUE,"general"}</definedName>
    <definedName name="lllllllo" localSheetId="4" hidden="1">{"via1",#N/A,TRUE,"general";"via2",#N/A,TRUE,"general";"via3",#N/A,TRUE,"general"}</definedName>
    <definedName name="lllllllo" localSheetId="2" hidden="1">{"via1",#N/A,TRUE,"general";"via2",#N/A,TRUE,"general";"via3",#N/A,TRUE,"general"}</definedName>
    <definedName name="lllllllo" localSheetId="3" hidden="1">{"via1",#N/A,TRUE,"general";"via2",#N/A,TRUE,"general";"via3",#N/A,TRUE,"general"}</definedName>
    <definedName name="lllllllo" hidden="1">{"via1",#N/A,TRUE,"general";"via2",#N/A,TRUE,"general";"via3",#N/A,TRUE,"general"}</definedName>
    <definedName name="lolol" localSheetId="4" hidden="1">{"TAB1",#N/A,TRUE,"GENERAL";"TAB2",#N/A,TRUE,"GENERAL";"TAB3",#N/A,TRUE,"GENERAL";"TAB4",#N/A,TRUE,"GENERAL";"TAB5",#N/A,TRUE,"GENERAL"}</definedName>
    <definedName name="lolol" localSheetId="2" hidden="1">{"TAB1",#N/A,TRUE,"GENERAL";"TAB2",#N/A,TRUE,"GENERAL";"TAB3",#N/A,TRUE,"GENERAL";"TAB4",#N/A,TRUE,"GENERAL";"TAB5",#N/A,TRUE,"GENERAL"}</definedName>
    <definedName name="lolol" localSheetId="3" hidden="1">{"TAB1",#N/A,TRUE,"GENERAL";"TAB2",#N/A,TRUE,"GENERAL";"TAB3",#N/A,TRUE,"GENERAL";"TAB4",#N/A,TRUE,"GENERAL";"TAB5",#N/A,TRUE,"GENERAL"}</definedName>
    <definedName name="lolol" hidden="1">{"TAB1",#N/A,TRUE,"GENERAL";"TAB2",#N/A,TRUE,"GENERAL";"TAB3",#N/A,TRUE,"GENERAL";"TAB4",#N/A,TRUE,"GENERAL";"TAB5",#N/A,TRUE,"GENERAL"}</definedName>
    <definedName name="lplpl" localSheetId="4" hidden="1">{"via1",#N/A,TRUE,"general";"via2",#N/A,TRUE,"general";"via3",#N/A,TRUE,"general"}</definedName>
    <definedName name="lplpl" localSheetId="2" hidden="1">{"via1",#N/A,TRUE,"general";"via2",#N/A,TRUE,"general";"via3",#N/A,TRUE,"general"}</definedName>
    <definedName name="lplpl" localSheetId="3" hidden="1">{"via1",#N/A,TRUE,"general";"via2",#N/A,TRUE,"general";"via3",#N/A,TRUE,"general"}</definedName>
    <definedName name="lplpl" hidden="1">{"via1",#N/A,TRUE,"general";"via2",#N/A,TRUE,"general";"via3",#N/A,TRUE,"general"}</definedName>
    <definedName name="lucy" localSheetId="4" hidden="1">{"TAB1",#N/A,TRUE,"GENERAL";"TAB2",#N/A,TRUE,"GENERAL";"TAB3",#N/A,TRUE,"GENERAL";"TAB4",#N/A,TRUE,"GENERAL";"TAB5",#N/A,TRUE,"GENERAL"}</definedName>
    <definedName name="lucy" localSheetId="2" hidden="1">{"TAB1",#N/A,TRUE,"GENERAL";"TAB2",#N/A,TRUE,"GENERAL";"TAB3",#N/A,TRUE,"GENERAL";"TAB4",#N/A,TRUE,"GENERAL";"TAB5",#N/A,TRUE,"GENERAL"}</definedName>
    <definedName name="lucy" localSheetId="3" hidden="1">{"TAB1",#N/A,TRUE,"GENERAL";"TAB2",#N/A,TRUE,"GENERAL";"TAB3",#N/A,TRUE,"GENERAL";"TAB4",#N/A,TRUE,"GENERAL";"TAB5",#N/A,TRUE,"GENERAL"}</definedName>
    <definedName name="lucy" hidden="1">{"TAB1",#N/A,TRUE,"GENERAL";"TAB2",#N/A,TRUE,"GENERAL";"TAB3",#N/A,TRUE,"GENERAL";"TAB4",#N/A,TRUE,"GENERAL";"TAB5",#N/A,TRUE,"GENERAL"}</definedName>
    <definedName name="mafdsf" localSheetId="4" hidden="1">{"via1",#N/A,TRUE,"general";"via2",#N/A,TRUE,"general";"via3",#N/A,TRUE,"general"}</definedName>
    <definedName name="mafdsf" localSheetId="2" hidden="1">{"via1",#N/A,TRUE,"general";"via2",#N/A,TRUE,"general";"via3",#N/A,TRUE,"general"}</definedName>
    <definedName name="mafdsf" localSheetId="3" hidden="1">{"via1",#N/A,TRUE,"general";"via2",#N/A,TRUE,"general";"via3",#N/A,TRUE,"general"}</definedName>
    <definedName name="mafdsf" hidden="1">{"via1",#N/A,TRUE,"general";"via2",#N/A,TRUE,"general";"via3",#N/A,TRUE,"general"}</definedName>
    <definedName name="mama" localSheetId="4" hidden="1">'[4]Datos-Gráfica-Apartada'!#REF!</definedName>
    <definedName name="mama" localSheetId="2" hidden="1">'[4]Datos-Gráfica-Apartada'!#REF!</definedName>
    <definedName name="mama" localSheetId="3" hidden="1">'[4]Datos-Gráfica-Apartada'!#REF!</definedName>
    <definedName name="mama" hidden="1">'[4]Datos-Gráfica-Apartada'!#REF!</definedName>
    <definedName name="mao" localSheetId="4" hidden="1">{"TAB1",#N/A,TRUE,"GENERAL";"TAB2",#N/A,TRUE,"GENERAL";"TAB3",#N/A,TRUE,"GENERAL";"TAB4",#N/A,TRUE,"GENERAL";"TAB5",#N/A,TRUE,"GENERAL"}</definedName>
    <definedName name="mao" localSheetId="2" hidden="1">{"TAB1",#N/A,TRUE,"GENERAL";"TAB2",#N/A,TRUE,"GENERAL";"TAB3",#N/A,TRUE,"GENERAL";"TAB4",#N/A,TRUE,"GENERAL";"TAB5",#N/A,TRUE,"GENERAL"}</definedName>
    <definedName name="mao" localSheetId="3" hidden="1">{"TAB1",#N/A,TRUE,"GENERAL";"TAB2",#N/A,TRUE,"GENERAL";"TAB3",#N/A,TRUE,"GENERAL";"TAB4",#N/A,TRUE,"GENERAL";"TAB5",#N/A,TRUE,"GENERAL"}</definedName>
    <definedName name="mao" hidden="1">{"TAB1",#N/A,TRUE,"GENERAL";"TAB2",#N/A,TRUE,"GENERAL";"TAB3",#N/A,TRUE,"GENERAL";"TAB4",#N/A,TRUE,"GENERAL";"TAB5",#N/A,TRUE,"GENERAL"}</definedName>
    <definedName name="maow" localSheetId="4" hidden="1">{"via1",#N/A,TRUE,"general";"via2",#N/A,TRUE,"general";"via3",#N/A,TRUE,"general"}</definedName>
    <definedName name="maow" localSheetId="2" hidden="1">{"via1",#N/A,TRUE,"general";"via2",#N/A,TRUE,"general";"via3",#N/A,TRUE,"general"}</definedName>
    <definedName name="maow" localSheetId="3" hidden="1">{"via1",#N/A,TRUE,"general";"via2",#N/A,TRUE,"general";"via3",#N/A,TRUE,"general"}</definedName>
    <definedName name="maow" hidden="1">{"via1",#N/A,TRUE,"general";"via2",#N/A,TRUE,"general";"via3",#N/A,TRUE,"general"}</definedName>
    <definedName name="MARAVILLA" localSheetId="4" hidden="1">{"PRES REHAB ARM-PER POR ITEMS  KM A KM",#N/A,TRUE,"Rehabilitacion Arm-Per"}</definedName>
    <definedName name="MARAVILLA" localSheetId="2" hidden="1">{"PRES REHAB ARM-PER POR ITEMS  KM A KM",#N/A,TRUE,"Rehabilitacion Arm-Per"}</definedName>
    <definedName name="MARAVILLA" localSheetId="3" hidden="1">{"PRES REHAB ARM-PER POR ITEMS  KM A KM",#N/A,TRUE,"Rehabilitacion Arm-Per"}</definedName>
    <definedName name="MARAVILLA" hidden="1">{"PRES REHAB ARM-PER POR ITEMS  KM A KM",#N/A,TRUE,"Rehabilitacion Arm-Per"}</definedName>
    <definedName name="MARYLUZ" localSheetId="4" hidden="1">{"PRES REHAB ARM-PER POR ITEMS  KM A KM",#N/A,TRUE,"Rehabilitacion Arm-Per"}</definedName>
    <definedName name="MARYLUZ" localSheetId="2" hidden="1">{"PRES REHAB ARM-PER POR ITEMS  KM A KM",#N/A,TRUE,"Rehabilitacion Arm-Per"}</definedName>
    <definedName name="MARYLUZ" localSheetId="3" hidden="1">{"PRES REHAB ARM-PER POR ITEMS  KM A KM",#N/A,TRUE,"Rehabilitacion Arm-Per"}</definedName>
    <definedName name="MARYLUZ" hidden="1">{"PRES REHAB ARM-PER POR ITEMS  KM A KM",#N/A,TRUE,"Rehabilitacion Arm-Per"}</definedName>
    <definedName name="masor" localSheetId="4" hidden="1">{"via1",#N/A,TRUE,"general";"via2",#N/A,TRUE,"general";"via3",#N/A,TRUE,"general"}</definedName>
    <definedName name="masor" localSheetId="2" hidden="1">{"via1",#N/A,TRUE,"general";"via2",#N/A,TRUE,"general";"via3",#N/A,TRUE,"general"}</definedName>
    <definedName name="masor" localSheetId="3" hidden="1">{"via1",#N/A,TRUE,"general";"via2",#N/A,TRUE,"general";"via3",#N/A,TRUE,"general"}</definedName>
    <definedName name="masor" hidden="1">{"via1",#N/A,TRUE,"general";"via2",#N/A,TRUE,"general";"via3",#N/A,TRUE,"general"}</definedName>
    <definedName name="mdd" localSheetId="4" hidden="1">{"via1",#N/A,TRUE,"general";"via2",#N/A,TRUE,"general";"via3",#N/A,TRUE,"general"}</definedName>
    <definedName name="mdd" localSheetId="2" hidden="1">{"via1",#N/A,TRUE,"general";"via2",#N/A,TRUE,"general";"via3",#N/A,TRUE,"general"}</definedName>
    <definedName name="mdd" localSheetId="3" hidden="1">{"via1",#N/A,TRUE,"general";"via2",#N/A,TRUE,"general";"via3",#N/A,TRUE,"general"}</definedName>
    <definedName name="mdd" hidden="1">{"via1",#N/A,TRUE,"general";"via2",#N/A,TRUE,"general";"via3",#N/A,TRUE,"general"}</definedName>
    <definedName name="meg" localSheetId="4" hidden="1">{"TAB1",#N/A,TRUE,"GENERAL";"TAB2",#N/A,TRUE,"GENERAL";"TAB3",#N/A,TRUE,"GENERAL";"TAB4",#N/A,TRUE,"GENERAL";"TAB5",#N/A,TRUE,"GENERAL"}</definedName>
    <definedName name="meg" localSheetId="2" hidden="1">{"TAB1",#N/A,TRUE,"GENERAL";"TAB2",#N/A,TRUE,"GENERAL";"TAB3",#N/A,TRUE,"GENERAL";"TAB4",#N/A,TRUE,"GENERAL";"TAB5",#N/A,TRUE,"GENERAL"}</definedName>
    <definedName name="meg" localSheetId="3" hidden="1">{"TAB1",#N/A,TRUE,"GENERAL";"TAB2",#N/A,TRUE,"GENERAL";"TAB3",#N/A,TRUE,"GENERAL";"TAB4",#N/A,TRUE,"GENERAL";"TAB5",#N/A,TRUE,"GENERAL"}</definedName>
    <definedName name="meg" hidden="1">{"TAB1",#N/A,TRUE,"GENERAL";"TAB2",#N/A,TRUE,"GENERAL";"TAB3",#N/A,TRUE,"GENERAL";"TAB4",#N/A,TRUE,"GENERAL";"TAB5",#N/A,TRUE,"GENERAL"}</definedName>
    <definedName name="mfgjrdt" localSheetId="4" hidden="1">{"TAB1",#N/A,TRUE,"GENERAL";"TAB2",#N/A,TRUE,"GENERAL";"TAB3",#N/A,TRUE,"GENERAL";"TAB4",#N/A,TRUE,"GENERAL";"TAB5",#N/A,TRUE,"GENERAL"}</definedName>
    <definedName name="mfgjrdt" localSheetId="2" hidden="1">{"TAB1",#N/A,TRUE,"GENERAL";"TAB2",#N/A,TRUE,"GENERAL";"TAB3",#N/A,TRUE,"GENERAL";"TAB4",#N/A,TRUE,"GENERAL";"TAB5",#N/A,TRUE,"GENERAL"}</definedName>
    <definedName name="mfgjrdt" localSheetId="3" hidden="1">{"TAB1",#N/A,TRUE,"GENERAL";"TAB2",#N/A,TRUE,"GENERAL";"TAB3",#N/A,TRUE,"GENERAL";"TAB4",#N/A,TRUE,"GENERAL";"TAB5",#N/A,TRUE,"GENERAL"}</definedName>
    <definedName name="mfgjrdt" hidden="1">{"TAB1",#N/A,TRUE,"GENERAL";"TAB2",#N/A,TRUE,"GENERAL";"TAB3",#N/A,TRUE,"GENERAL";"TAB4",#N/A,TRUE,"GENERAL";"TAB5",#N/A,TRUE,"GENERAL"}</definedName>
    <definedName name="mghm" localSheetId="4" hidden="1">{"via1",#N/A,TRUE,"general";"via2",#N/A,TRUE,"general";"via3",#N/A,TRUE,"general"}</definedName>
    <definedName name="mghm" localSheetId="2" hidden="1">{"via1",#N/A,TRUE,"general";"via2",#N/A,TRUE,"general";"via3",#N/A,TRUE,"general"}</definedName>
    <definedName name="mghm" localSheetId="3" hidden="1">{"via1",#N/A,TRUE,"general";"via2",#N/A,TRUE,"general";"via3",#N/A,TRUE,"general"}</definedName>
    <definedName name="mghm" hidden="1">{"via1",#N/A,TRUE,"general";"via2",#N/A,TRUE,"general";"via3",#N/A,TRUE,"general"}</definedName>
    <definedName name="mjmj" localSheetId="4" hidden="1">{"via1",#N/A,TRUE,"general";"via2",#N/A,TRUE,"general";"via3",#N/A,TRUE,"general"}</definedName>
    <definedName name="mjmj" localSheetId="2" hidden="1">{"via1",#N/A,TRUE,"general";"via2",#N/A,TRUE,"general";"via3",#N/A,TRUE,"general"}</definedName>
    <definedName name="mjmj" localSheetId="3" hidden="1">{"via1",#N/A,TRUE,"general";"via2",#N/A,TRUE,"general";"via3",#N/A,TRUE,"general"}</definedName>
    <definedName name="mjmj" hidden="1">{"via1",#N/A,TRUE,"general";"via2",#N/A,TRUE,"general";"via3",#N/A,TRUE,"general"}</definedName>
    <definedName name="mjmjmn" localSheetId="4" hidden="1">{"via1",#N/A,TRUE,"general";"via2",#N/A,TRUE,"general";"via3",#N/A,TRUE,"general"}</definedName>
    <definedName name="mjmjmn" localSheetId="2" hidden="1">{"via1",#N/A,TRUE,"general";"via2",#N/A,TRUE,"general";"via3",#N/A,TRUE,"general"}</definedName>
    <definedName name="mjmjmn" localSheetId="3" hidden="1">{"via1",#N/A,TRUE,"general";"via2",#N/A,TRUE,"general";"via3",#N/A,TRUE,"general"}</definedName>
    <definedName name="mjmjmn" hidden="1">{"via1",#N/A,TRUE,"general";"via2",#N/A,TRUE,"general";"via3",#N/A,TRUE,"general"}</definedName>
    <definedName name="mjnhgkio" localSheetId="4" hidden="1">{"via1",#N/A,TRUE,"general";"via2",#N/A,TRUE,"general";"via3",#N/A,TRUE,"general"}</definedName>
    <definedName name="mjnhgkio" localSheetId="2" hidden="1">{"via1",#N/A,TRUE,"general";"via2",#N/A,TRUE,"general";"via3",#N/A,TRUE,"general"}</definedName>
    <definedName name="mjnhgkio" localSheetId="3" hidden="1">{"via1",#N/A,TRUE,"general";"via2",#N/A,TRUE,"general";"via3",#N/A,TRUE,"general"}</definedName>
    <definedName name="mjnhgkio" hidden="1">{"via1",#N/A,TRUE,"general";"via2",#N/A,TRUE,"general";"via3",#N/A,TRUE,"general"}</definedName>
    <definedName name="mmjmjh" localSheetId="4" hidden="1">{"TAB1",#N/A,TRUE,"GENERAL";"TAB2",#N/A,TRUE,"GENERAL";"TAB3",#N/A,TRUE,"GENERAL";"TAB4",#N/A,TRUE,"GENERAL";"TAB5",#N/A,TRUE,"GENERAL"}</definedName>
    <definedName name="mmjmjh" localSheetId="2" hidden="1">{"TAB1",#N/A,TRUE,"GENERAL";"TAB2",#N/A,TRUE,"GENERAL";"TAB3",#N/A,TRUE,"GENERAL";"TAB4",#N/A,TRUE,"GENERAL";"TAB5",#N/A,TRUE,"GENERAL"}</definedName>
    <definedName name="mmjmjh" localSheetId="3" hidden="1">{"TAB1",#N/A,TRUE,"GENERAL";"TAB2",#N/A,TRUE,"GENERAL";"TAB3",#N/A,TRUE,"GENERAL";"TAB4",#N/A,TRUE,"GENERAL";"TAB5",#N/A,TRUE,"GENERAL"}</definedName>
    <definedName name="mmjmjh" hidden="1">{"TAB1",#N/A,TRUE,"GENERAL";"TAB2",#N/A,TRUE,"GENERAL";"TAB3",#N/A,TRUE,"GENERAL";"TAB4",#N/A,TRUE,"GENERAL";"TAB5",#N/A,TRUE,"GENERAL"}</definedName>
    <definedName name="mmm" localSheetId="4" hidden="1">{"TAB1",#N/A,TRUE,"GENERAL";"TAB2",#N/A,TRUE,"GENERAL";"TAB3",#N/A,TRUE,"GENERAL";"TAB4",#N/A,TRUE,"GENERAL";"TAB5",#N/A,TRUE,"GENERAL"}</definedName>
    <definedName name="mmm" localSheetId="2" hidden="1">{"TAB1",#N/A,TRUE,"GENERAL";"TAB2",#N/A,TRUE,"GENERAL";"TAB3",#N/A,TRUE,"GENERAL";"TAB4",#N/A,TRUE,"GENERAL";"TAB5",#N/A,TRUE,"GENERAL"}</definedName>
    <definedName name="mmm" localSheetId="3" hidden="1">{"TAB1",#N/A,TRUE,"GENERAL";"TAB2",#N/A,TRUE,"GENERAL";"TAB3",#N/A,TRUE,"GENERAL";"TAB4",#N/A,TRUE,"GENERAL";"TAB5",#N/A,TRUE,"GENERAL"}</definedName>
    <definedName name="mmm" hidden="1">{"TAB1",#N/A,TRUE,"GENERAL";"TAB2",#N/A,TRUE,"GENERAL";"TAB3",#N/A,TRUE,"GENERAL";"TAB4",#N/A,TRUE,"GENERAL";"TAB5",#N/A,TRUE,"GENERAL"}</definedName>
    <definedName name="mmmh" localSheetId="4" hidden="1">{"via1",#N/A,TRUE,"general";"via2",#N/A,TRUE,"general";"via3",#N/A,TRUE,"general"}</definedName>
    <definedName name="mmmh" localSheetId="2" hidden="1">{"via1",#N/A,TRUE,"general";"via2",#N/A,TRUE,"general";"via3",#N/A,TRUE,"general"}</definedName>
    <definedName name="mmmh" localSheetId="3" hidden="1">{"via1",#N/A,TRUE,"general";"via2",#N/A,TRUE,"general";"via3",#N/A,TRUE,"general"}</definedName>
    <definedName name="mmmh" hidden="1">{"via1",#N/A,TRUE,"general";"via2",#N/A,TRUE,"general";"via3",#N/A,TRUE,"general"}</definedName>
    <definedName name="mmmmmjyt" localSheetId="4" hidden="1">{"TAB1",#N/A,TRUE,"GENERAL";"TAB2",#N/A,TRUE,"GENERAL";"TAB3",#N/A,TRUE,"GENERAL";"TAB4",#N/A,TRUE,"GENERAL";"TAB5",#N/A,TRUE,"GENERAL"}</definedName>
    <definedName name="mmmmmjyt" localSheetId="2" hidden="1">{"TAB1",#N/A,TRUE,"GENERAL";"TAB2",#N/A,TRUE,"GENERAL";"TAB3",#N/A,TRUE,"GENERAL";"TAB4",#N/A,TRUE,"GENERAL";"TAB5",#N/A,TRUE,"GENERAL"}</definedName>
    <definedName name="mmmmmjyt" localSheetId="3" hidden="1">{"TAB1",#N/A,TRUE,"GENERAL";"TAB2",#N/A,TRUE,"GENERAL";"TAB3",#N/A,TRUE,"GENERAL";"TAB4",#N/A,TRUE,"GENERAL";"TAB5",#N/A,TRUE,"GENERAL"}</definedName>
    <definedName name="mmmmmjyt" hidden="1">{"TAB1",#N/A,TRUE,"GENERAL";"TAB2",#N/A,TRUE,"GENERAL";"TAB3",#N/A,TRUE,"GENERAL";"TAB4",#N/A,TRUE,"GENERAL";"TAB5",#N/A,TRUE,"GENERAL"}</definedName>
    <definedName name="mmmmmmg" localSheetId="4" hidden="1">{"via1",#N/A,TRUE,"general";"via2",#N/A,TRUE,"general";"via3",#N/A,TRUE,"general"}</definedName>
    <definedName name="mmmmmmg" localSheetId="2" hidden="1">{"via1",#N/A,TRUE,"general";"via2",#N/A,TRUE,"general";"via3",#N/A,TRUE,"general"}</definedName>
    <definedName name="mmmmmmg" localSheetId="3" hidden="1">{"via1",#N/A,TRUE,"general";"via2",#N/A,TRUE,"general";"via3",#N/A,TRUE,"general"}</definedName>
    <definedName name="mmmmmmg" hidden="1">{"via1",#N/A,TRUE,"general";"via2",#N/A,TRUE,"general";"via3",#N/A,TRUE,"general"}</definedName>
    <definedName name="MN">{"via1",#N/A,TRUE,"general";"via2",#N/A,TRUE,"general";"via3",#N/A,TRUE,"general"}</definedName>
    <definedName name="N">{"via1",#N/A,TRUE,"general";"via2",#N/A,TRUE,"general";"via3",#N/A,TRUE,"general"}</definedName>
    <definedName name="nbvnv" localSheetId="4" hidden="1">{"via1",#N/A,TRUE,"general";"via2",#N/A,TRUE,"general";"via3",#N/A,TRUE,"general"}</definedName>
    <definedName name="nbvnv" localSheetId="2" hidden="1">{"via1",#N/A,TRUE,"general";"via2",#N/A,TRUE,"general";"via3",#N/A,TRUE,"general"}</definedName>
    <definedName name="nbvnv" localSheetId="3" hidden="1">{"via1",#N/A,TRUE,"general";"via2",#N/A,TRUE,"general";"via3",#N/A,TRUE,"general"}</definedName>
    <definedName name="nbvnv" hidden="1">{"via1",#N/A,TRUE,"general";"via2",#N/A,TRUE,"general";"via3",#N/A,TRUE,"general"}</definedName>
    <definedName name="NDHS" localSheetId="4" hidden="1">{"TAB1",#N/A,TRUE,"GENERAL";"TAB2",#N/A,TRUE,"GENERAL";"TAB3",#N/A,TRUE,"GENERAL";"TAB4",#N/A,TRUE,"GENERAL";"TAB5",#N/A,TRUE,"GENERAL"}</definedName>
    <definedName name="NDHS" localSheetId="2" hidden="1">{"TAB1",#N/A,TRUE,"GENERAL";"TAB2",#N/A,TRUE,"GENERAL";"TAB3",#N/A,TRUE,"GENERAL";"TAB4",#N/A,TRUE,"GENERAL";"TAB5",#N/A,TRUE,"GENERAL"}</definedName>
    <definedName name="NDHS" localSheetId="3" hidden="1">{"TAB1",#N/A,TRUE,"GENERAL";"TAB2",#N/A,TRUE,"GENERAL";"TAB3",#N/A,TRUE,"GENERAL";"TAB4",#N/A,TRUE,"GENERAL";"TAB5",#N/A,TRUE,"GENERAL"}</definedName>
    <definedName name="NDHS" hidden="1">{"TAB1",#N/A,TRUE,"GENERAL";"TAB2",#N/A,TRUE,"GENERAL";"TAB3",#N/A,TRUE,"GENERAL";"TAB4",#N/A,TRUE,"GENERAL";"TAB5",#N/A,TRUE,"GENERAL"}</definedName>
    <definedName name="nf" localSheetId="4" hidden="1">{"TAB1",#N/A,TRUE,"GENERAL";"TAB2",#N/A,TRUE,"GENERAL";"TAB3",#N/A,TRUE,"GENERAL";"TAB4",#N/A,TRUE,"GENERAL";"TAB5",#N/A,TRUE,"GENERAL"}</definedName>
    <definedName name="nf" localSheetId="2" hidden="1">{"TAB1",#N/A,TRUE,"GENERAL";"TAB2",#N/A,TRUE,"GENERAL";"TAB3",#N/A,TRUE,"GENERAL";"TAB4",#N/A,TRUE,"GENERAL";"TAB5",#N/A,TRUE,"GENERAL"}</definedName>
    <definedName name="nf" localSheetId="3" hidden="1">{"TAB1",#N/A,TRUE,"GENERAL";"TAB2",#N/A,TRUE,"GENERAL";"TAB3",#N/A,TRUE,"GENERAL";"TAB4",#N/A,TRUE,"GENERAL";"TAB5",#N/A,TRUE,"GENERAL"}</definedName>
    <definedName name="nf" hidden="1">{"TAB1",#N/A,TRUE,"GENERAL";"TAB2",#N/A,TRUE,"GENERAL";"TAB3",#N/A,TRUE,"GENERAL";"TAB4",#N/A,TRUE,"GENERAL";"TAB5",#N/A,TRUE,"GENERAL"}</definedName>
    <definedName name="nfg" localSheetId="4" hidden="1">{"via1",#N/A,TRUE,"general";"via2",#N/A,TRUE,"general";"via3",#N/A,TRUE,"general"}</definedName>
    <definedName name="nfg" localSheetId="2" hidden="1">{"via1",#N/A,TRUE,"general";"via2",#N/A,TRUE,"general";"via3",#N/A,TRUE,"general"}</definedName>
    <definedName name="nfg" localSheetId="3" hidden="1">{"via1",#N/A,TRUE,"general";"via2",#N/A,TRUE,"general";"via3",#N/A,TRUE,"general"}</definedName>
    <definedName name="nfg" hidden="1">{"via1",#N/A,TRUE,"general";"via2",#N/A,TRUE,"general";"via3",#N/A,TRUE,"general"}</definedName>
    <definedName name="nfgn" localSheetId="4" hidden="1">{"via1",#N/A,TRUE,"general";"via2",#N/A,TRUE,"general";"via3",#N/A,TRUE,"general"}</definedName>
    <definedName name="nfgn" localSheetId="2" hidden="1">{"via1",#N/A,TRUE,"general";"via2",#N/A,TRUE,"general";"via3",#N/A,TRUE,"general"}</definedName>
    <definedName name="nfgn" localSheetId="3" hidden="1">{"via1",#N/A,TRUE,"general";"via2",#N/A,TRUE,"general";"via3",#N/A,TRUE,"general"}</definedName>
    <definedName name="nfgn" hidden="1">{"via1",#N/A,TRUE,"general";"via2",#N/A,TRUE,"general";"via3",#N/A,TRUE,"general"}</definedName>
    <definedName name="ngdn" localSheetId="4" hidden="1">{"TAB1",#N/A,TRUE,"GENERAL";"TAB2",#N/A,TRUE,"GENERAL";"TAB3",#N/A,TRUE,"GENERAL";"TAB4",#N/A,TRUE,"GENERAL";"TAB5",#N/A,TRUE,"GENERAL"}</definedName>
    <definedName name="ngdn" localSheetId="2" hidden="1">{"TAB1",#N/A,TRUE,"GENERAL";"TAB2",#N/A,TRUE,"GENERAL";"TAB3",#N/A,TRUE,"GENERAL";"TAB4",#N/A,TRUE,"GENERAL";"TAB5",#N/A,TRUE,"GENERAL"}</definedName>
    <definedName name="ngdn" localSheetId="3" hidden="1">{"TAB1",#N/A,TRUE,"GENERAL";"TAB2",#N/A,TRUE,"GENERAL";"TAB3",#N/A,TRUE,"GENERAL";"TAB4",#N/A,TRUE,"GENERAL";"TAB5",#N/A,TRUE,"GENERAL"}</definedName>
    <definedName name="ngdn" hidden="1">{"TAB1",#N/A,TRUE,"GENERAL";"TAB2",#N/A,TRUE,"GENERAL";"TAB3",#N/A,TRUE,"GENERAL";"TAB4",#N/A,TRUE,"GENERAL";"TAB5",#N/A,TRUE,"GENERAL"}</definedName>
    <definedName name="ngfh" localSheetId="4" hidden="1">{"via1",#N/A,TRUE,"general";"via2",#N/A,TRUE,"general";"via3",#N/A,TRUE,"general"}</definedName>
    <definedName name="ngfh" localSheetId="2" hidden="1">{"via1",#N/A,TRUE,"general";"via2",#N/A,TRUE,"general";"via3",#N/A,TRUE,"general"}</definedName>
    <definedName name="ngfh" localSheetId="3" hidden="1">{"via1",#N/A,TRUE,"general";"via2",#N/A,TRUE,"general";"via3",#N/A,TRUE,"general"}</definedName>
    <definedName name="ngfh" hidden="1">{"via1",#N/A,TRUE,"general";"via2",#N/A,TRUE,"general";"via3",#N/A,TRUE,"general"}</definedName>
    <definedName name="nhn" localSheetId="4" hidden="1">{"via1",#N/A,TRUE,"general";"via2",#N/A,TRUE,"general";"via3",#N/A,TRUE,"general"}</definedName>
    <definedName name="nhn" localSheetId="2" hidden="1">{"via1",#N/A,TRUE,"general";"via2",#N/A,TRUE,"general";"via3",#N/A,TRUE,"general"}</definedName>
    <definedName name="nhn" localSheetId="3" hidden="1">{"via1",#N/A,TRUE,"general";"via2",#N/A,TRUE,"general";"via3",#N/A,TRUE,"general"}</definedName>
    <definedName name="nhn" hidden="1">{"via1",#N/A,TRUE,"general";"via2",#N/A,TRUE,"general";"via3",#N/A,TRUE,"general"}</definedName>
    <definedName name="nhncfgn" localSheetId="4" hidden="1">{"TAB1",#N/A,TRUE,"GENERAL";"TAB2",#N/A,TRUE,"GENERAL";"TAB3",#N/A,TRUE,"GENERAL";"TAB4",#N/A,TRUE,"GENERAL";"TAB5",#N/A,TRUE,"GENERAL"}</definedName>
    <definedName name="nhncfgn" localSheetId="2" hidden="1">{"TAB1",#N/A,TRUE,"GENERAL";"TAB2",#N/A,TRUE,"GENERAL";"TAB3",#N/A,TRUE,"GENERAL";"TAB4",#N/A,TRUE,"GENERAL";"TAB5",#N/A,TRUE,"GENERAL"}</definedName>
    <definedName name="nhncfgn" localSheetId="3" hidden="1">{"TAB1",#N/A,TRUE,"GENERAL";"TAB2",#N/A,TRUE,"GENERAL";"TAB3",#N/A,TRUE,"GENERAL";"TAB4",#N/A,TRUE,"GENERAL";"TAB5",#N/A,TRUE,"GENERAL"}</definedName>
    <definedName name="nhncfgn" hidden="1">{"TAB1",#N/A,TRUE,"GENERAL";"TAB2",#N/A,TRUE,"GENERAL";"TAB3",#N/A,TRUE,"GENERAL";"TAB4",#N/A,TRUE,"GENERAL";"TAB5",#N/A,TRUE,"GENERAL"}</definedName>
    <definedName name="nhndr" localSheetId="4" hidden="1">{"via1",#N/A,TRUE,"general";"via2",#N/A,TRUE,"general";"via3",#N/A,TRUE,"general"}</definedName>
    <definedName name="nhndr" localSheetId="2" hidden="1">{"via1",#N/A,TRUE,"general";"via2",#N/A,TRUE,"general";"via3",#N/A,TRUE,"general"}</definedName>
    <definedName name="nhndr" localSheetId="3" hidden="1">{"via1",#N/A,TRUE,"general";"via2",#N/A,TRUE,"general";"via3",#N/A,TRUE,"general"}</definedName>
    <definedName name="nhndr" hidden="1">{"via1",#N/A,TRUE,"general";"via2",#N/A,TRUE,"general";"via3",#N/A,TRUE,"general"}</definedName>
    <definedName name="nmmmm" localSheetId="4" hidden="1">{"via1",#N/A,TRUE,"general";"via2",#N/A,TRUE,"general";"via3",#N/A,TRUE,"general"}</definedName>
    <definedName name="nmmmm" localSheetId="2" hidden="1">{"via1",#N/A,TRUE,"general";"via2",#N/A,TRUE,"general";"via3",#N/A,TRUE,"general"}</definedName>
    <definedName name="nmmmm" localSheetId="3" hidden="1">{"via1",#N/A,TRUE,"general";"via2",#N/A,TRUE,"general";"via3",#N/A,TRUE,"general"}</definedName>
    <definedName name="nmmmm" hidden="1">{"via1",#N/A,TRUE,"general";"via2",#N/A,TRUE,"general";"via3",#N/A,TRUE,"general"}</definedName>
    <definedName name="NN" localSheetId="4" hidden="1">{"TAB1",#N/A,TRUE,"GENERAL";"TAB2",#N/A,TRUE,"GENERAL";"TAB3",#N/A,TRUE,"GENERAL";"TAB4",#N/A,TRUE,"GENERAL";"TAB5",#N/A,TRUE,"GENERAL"}</definedName>
    <definedName name="NN" localSheetId="2" hidden="1">{"TAB1",#N/A,TRUE,"GENERAL";"TAB2",#N/A,TRUE,"GENERAL";"TAB3",#N/A,TRUE,"GENERAL";"TAB4",#N/A,TRUE,"GENERAL";"TAB5",#N/A,TRUE,"GENERAL"}</definedName>
    <definedName name="NN" localSheetId="3" hidden="1">{"TAB1",#N/A,TRUE,"GENERAL";"TAB2",#N/A,TRUE,"GENERAL";"TAB3",#N/A,TRUE,"GENERAL";"TAB4",#N/A,TRUE,"GENERAL";"TAB5",#N/A,TRUE,"GENERAL"}</definedName>
    <definedName name="NN" hidden="1">{"TAB1",#N/A,TRUE,"GENERAL";"TAB2",#N/A,TRUE,"GENERAL";"TAB3",#N/A,TRUE,"GENERAL";"TAB4",#N/A,TRUE,"GENERAL";"TAB5",#N/A,TRUE,"GENERAL"}</definedName>
    <definedName name="nndng" localSheetId="4" hidden="1">{"TAB1",#N/A,TRUE,"GENERAL";"TAB2",#N/A,TRUE,"GENERAL";"TAB3",#N/A,TRUE,"GENERAL";"TAB4",#N/A,TRUE,"GENERAL";"TAB5",#N/A,TRUE,"GENERAL"}</definedName>
    <definedName name="nndng" localSheetId="2" hidden="1">{"TAB1",#N/A,TRUE,"GENERAL";"TAB2",#N/A,TRUE,"GENERAL";"TAB3",#N/A,TRUE,"GENERAL";"TAB4",#N/A,TRUE,"GENERAL";"TAB5",#N/A,TRUE,"GENERAL"}</definedName>
    <definedName name="nndng" localSheetId="3" hidden="1">{"TAB1",#N/A,TRUE,"GENERAL";"TAB2",#N/A,TRUE,"GENERAL";"TAB3",#N/A,TRUE,"GENERAL";"TAB4",#N/A,TRUE,"GENERAL";"TAB5",#N/A,TRUE,"GENERAL"}</definedName>
    <definedName name="nndng" hidden="1">{"TAB1",#N/A,TRUE,"GENERAL";"TAB2",#N/A,TRUE,"GENERAL";"TAB3",#N/A,TRUE,"GENERAL";"TAB4",#N/A,TRUE,"GENERAL";"TAB5",#N/A,TRUE,"GENERAL"}</definedName>
    <definedName name="NNN">{"TAB1",#N/A,TRUE,"GENERAL";"TAB2",#N/A,TRUE,"GENERAL";"TAB3",#N/A,TRUE,"GENERAL";"TAB4",#N/A,TRUE,"GENERAL";"TAB5",#N/A,TRUE,"GENERAL"}</definedName>
    <definedName name="nnnhd" localSheetId="4" hidden="1">{"via1",#N/A,TRUE,"general";"via2",#N/A,TRUE,"general";"via3",#N/A,TRUE,"general"}</definedName>
    <definedName name="nnnhd" localSheetId="2" hidden="1">{"via1",#N/A,TRUE,"general";"via2",#N/A,TRUE,"general";"via3",#N/A,TRUE,"general"}</definedName>
    <definedName name="nnnhd" localSheetId="3" hidden="1">{"via1",#N/A,TRUE,"general";"via2",#N/A,TRUE,"general";"via3",#N/A,TRUE,"general"}</definedName>
    <definedName name="nnnhd" hidden="1">{"via1",#N/A,TRUE,"general";"via2",#N/A,TRUE,"general";"via3",#N/A,TRUE,"general"}</definedName>
    <definedName name="nnnnn" localSheetId="4" hidden="1">{"via1",#N/A,TRUE,"general";"via2",#N/A,TRUE,"general";"via3",#N/A,TRUE,"general"}</definedName>
    <definedName name="nnnnn" localSheetId="2" hidden="1">{"via1",#N/A,TRUE,"general";"via2",#N/A,TRUE,"general";"via3",#N/A,TRUE,"general"}</definedName>
    <definedName name="nnnnn" localSheetId="3" hidden="1">{"via1",#N/A,TRUE,"general";"via2",#N/A,TRUE,"general";"via3",#N/A,TRUE,"general"}</definedName>
    <definedName name="nnnnn" hidden="1">{"via1",#N/A,TRUE,"general";"via2",#N/A,TRUE,"general";"via3",#N/A,TRUE,"general"}</definedName>
    <definedName name="nnnnnd" localSheetId="4" hidden="1">{"TAB1",#N/A,TRUE,"GENERAL";"TAB2",#N/A,TRUE,"GENERAL";"TAB3",#N/A,TRUE,"GENERAL";"TAB4",#N/A,TRUE,"GENERAL";"TAB5",#N/A,TRUE,"GENERAL"}</definedName>
    <definedName name="nnnnnd" localSheetId="2" hidden="1">{"TAB1",#N/A,TRUE,"GENERAL";"TAB2",#N/A,TRUE,"GENERAL";"TAB3",#N/A,TRUE,"GENERAL";"TAB4",#N/A,TRUE,"GENERAL";"TAB5",#N/A,TRUE,"GENERAL"}</definedName>
    <definedName name="nnnnnd" localSheetId="3" hidden="1">{"TAB1",#N/A,TRUE,"GENERAL";"TAB2",#N/A,TRUE,"GENERAL";"TAB3",#N/A,TRUE,"GENERAL";"TAB4",#N/A,TRUE,"GENERAL";"TAB5",#N/A,TRUE,"GENERAL"}</definedName>
    <definedName name="nnnnnd" hidden="1">{"TAB1",#N/A,TRUE,"GENERAL";"TAB2",#N/A,TRUE,"GENERAL";"TAB3",#N/A,TRUE,"GENERAL";"TAB4",#N/A,TRUE,"GENERAL";"TAB5",#N/A,TRUE,"GENERAL"}</definedName>
    <definedName name="nnnnnf" localSheetId="4" hidden="1">{"TAB1",#N/A,TRUE,"GENERAL";"TAB2",#N/A,TRUE,"GENERAL";"TAB3",#N/A,TRUE,"GENERAL";"TAB4",#N/A,TRUE,"GENERAL";"TAB5",#N/A,TRUE,"GENERAL"}</definedName>
    <definedName name="nnnnnf" localSheetId="2" hidden="1">{"TAB1",#N/A,TRUE,"GENERAL";"TAB2",#N/A,TRUE,"GENERAL";"TAB3",#N/A,TRUE,"GENERAL";"TAB4",#N/A,TRUE,"GENERAL";"TAB5",#N/A,TRUE,"GENERAL"}</definedName>
    <definedName name="nnnnnf" localSheetId="3" hidden="1">{"TAB1",#N/A,TRUE,"GENERAL";"TAB2",#N/A,TRUE,"GENERAL";"TAB3",#N/A,TRUE,"GENERAL";"TAB4",#N/A,TRUE,"GENERAL";"TAB5",#N/A,TRUE,"GENERAL"}</definedName>
    <definedName name="nnnnnf" hidden="1">{"TAB1",#N/A,TRUE,"GENERAL";"TAB2",#N/A,TRUE,"GENERAL";"TAB3",#N/A,TRUE,"GENERAL";"TAB4",#N/A,TRUE,"GENERAL";"TAB5",#N/A,TRUE,"GENERAL"}</definedName>
    <definedName name="nnnnnh" localSheetId="4" hidden="1">{"via1",#N/A,TRUE,"general";"via2",#N/A,TRUE,"general";"via3",#N/A,TRUE,"general"}</definedName>
    <definedName name="nnnnnh" localSheetId="2" hidden="1">{"via1",#N/A,TRUE,"general";"via2",#N/A,TRUE,"general";"via3",#N/A,TRUE,"general"}</definedName>
    <definedName name="nnnnnh" localSheetId="3" hidden="1">{"via1",#N/A,TRUE,"general";"via2",#N/A,TRUE,"general";"via3",#N/A,TRUE,"general"}</definedName>
    <definedName name="nnnnnh" hidden="1">{"via1",#N/A,TRUE,"general";"via2",#N/A,TRUE,"general";"via3",#N/A,TRUE,"general"}</definedName>
    <definedName name="nxn" localSheetId="4" hidden="1">{"via1",#N/A,TRUE,"general";"via2",#N/A,TRUE,"general";"via3",#N/A,TRUE,"general"}</definedName>
    <definedName name="nxn" localSheetId="2" hidden="1">{"via1",#N/A,TRUE,"general";"via2",#N/A,TRUE,"general";"via3",#N/A,TRUE,"general"}</definedName>
    <definedName name="nxn" localSheetId="3" hidden="1">{"via1",#N/A,TRUE,"general";"via2",#N/A,TRUE,"general";"via3",#N/A,TRUE,"general"}</definedName>
    <definedName name="nxn" hidden="1">{"via1",#N/A,TRUE,"general";"via2",#N/A,TRUE,"general";"via3",#N/A,TRUE,"general"}</definedName>
    <definedName name="ñpñpñ" localSheetId="4" hidden="1">{"via1",#N/A,TRUE,"general";"via2",#N/A,TRUE,"general";"via3",#N/A,TRUE,"general"}</definedName>
    <definedName name="ñpñpñ" localSheetId="2" hidden="1">{"via1",#N/A,TRUE,"general";"via2",#N/A,TRUE,"general";"via3",#N/A,TRUE,"general"}</definedName>
    <definedName name="ñpñpñ" localSheetId="3" hidden="1">{"via1",#N/A,TRUE,"general";"via2",#N/A,TRUE,"general";"via3",#N/A,TRUE,"general"}</definedName>
    <definedName name="ñpñpñ" hidden="1">{"via1",#N/A,TRUE,"general";"via2",#N/A,TRUE,"general";"via3",#N/A,TRUE,"general"}</definedName>
    <definedName name="o9o9" localSheetId="4" hidden="1">{"via1",#N/A,TRUE,"general";"via2",#N/A,TRUE,"general";"via3",#N/A,TRUE,"general"}</definedName>
    <definedName name="o9o9" localSheetId="2" hidden="1">{"via1",#N/A,TRUE,"general";"via2",#N/A,TRUE,"general";"via3",#N/A,TRUE,"general"}</definedName>
    <definedName name="o9o9" localSheetId="3" hidden="1">{"via1",#N/A,TRUE,"general";"via2",#N/A,TRUE,"general";"via3",#N/A,TRUE,"general"}</definedName>
    <definedName name="o9o9" hidden="1">{"via1",#N/A,TRUE,"general";"via2",#N/A,TRUE,"general";"via3",#N/A,TRUE,"general"}</definedName>
    <definedName name="oiret" localSheetId="4" hidden="1">{"TAB1",#N/A,TRUE,"GENERAL";"TAB2",#N/A,TRUE,"GENERAL";"TAB3",#N/A,TRUE,"GENERAL";"TAB4",#N/A,TRUE,"GENERAL";"TAB5",#N/A,TRUE,"GENERAL"}</definedName>
    <definedName name="oiret" localSheetId="2" hidden="1">{"TAB1",#N/A,TRUE,"GENERAL";"TAB2",#N/A,TRUE,"GENERAL";"TAB3",#N/A,TRUE,"GENERAL";"TAB4",#N/A,TRUE,"GENERAL";"TAB5",#N/A,TRUE,"GENERAL"}</definedName>
    <definedName name="oiret" localSheetId="3" hidden="1">{"TAB1",#N/A,TRUE,"GENERAL";"TAB2",#N/A,TRUE,"GENERAL";"TAB3",#N/A,TRUE,"GENERAL";"TAB4",#N/A,TRUE,"GENERAL";"TAB5",#N/A,TRUE,"GENERAL"}</definedName>
    <definedName name="oiret" hidden="1">{"TAB1",#N/A,TRUE,"GENERAL";"TAB2",#N/A,TRUE,"GENERAL";"TAB3",#N/A,TRUE,"GENERAL";"TAB4",#N/A,TRUE,"GENERAL";"TAB5",#N/A,TRUE,"GENERAL"}</definedName>
    <definedName name="oirgrth" localSheetId="4" hidden="1">{"TAB1",#N/A,TRUE,"GENERAL";"TAB2",#N/A,TRUE,"GENERAL";"TAB3",#N/A,TRUE,"GENERAL";"TAB4",#N/A,TRUE,"GENERAL";"TAB5",#N/A,TRUE,"GENERAL"}</definedName>
    <definedName name="oirgrth" localSheetId="2" hidden="1">{"TAB1",#N/A,TRUE,"GENERAL";"TAB2",#N/A,TRUE,"GENERAL";"TAB3",#N/A,TRUE,"GENERAL";"TAB4",#N/A,TRUE,"GENERAL";"TAB5",#N/A,TRUE,"GENERAL"}</definedName>
    <definedName name="oirgrth" localSheetId="3" hidden="1">{"TAB1",#N/A,TRUE,"GENERAL";"TAB2",#N/A,TRUE,"GENERAL";"TAB3",#N/A,TRUE,"GENERAL";"TAB4",#N/A,TRUE,"GENERAL";"TAB5",#N/A,TRUE,"GENERAL"}</definedName>
    <definedName name="oirgrth" hidden="1">{"TAB1",#N/A,TRUE,"GENERAL";"TAB2",#N/A,TRUE,"GENERAL";"TAB3",#N/A,TRUE,"GENERAL";"TAB4",#N/A,TRUE,"GENERAL";"TAB5",#N/A,TRUE,"GENERAL"}</definedName>
    <definedName name="OIUOIU" localSheetId="4" hidden="1">{"via1",#N/A,TRUE,"general";"via2",#N/A,TRUE,"general";"via3",#N/A,TRUE,"general"}</definedName>
    <definedName name="OIUOIU" localSheetId="2" hidden="1">{"via1",#N/A,TRUE,"general";"via2",#N/A,TRUE,"general";"via3",#N/A,TRUE,"general"}</definedName>
    <definedName name="OIUOIU" localSheetId="3" hidden="1">{"via1",#N/A,TRUE,"general";"via2",#N/A,TRUE,"general";"via3",#N/A,TRUE,"general"}</definedName>
    <definedName name="OIUOIU" hidden="1">{"via1",#N/A,TRUE,"general";"via2",#N/A,TRUE,"general";"via3",#N/A,TRUE,"general"}</definedName>
    <definedName name="ooo">{"via1",#N/A,TRUE,"general";"via2",#N/A,TRUE,"general";"via3",#N/A,TRUE,"general"}</definedName>
    <definedName name="ooooiii" localSheetId="4" hidden="1">{"TAB1",#N/A,TRUE,"GENERAL";"TAB2",#N/A,TRUE,"GENERAL";"TAB3",#N/A,TRUE,"GENERAL";"TAB4",#N/A,TRUE,"GENERAL";"TAB5",#N/A,TRUE,"GENERAL"}</definedName>
    <definedName name="ooooiii" localSheetId="2" hidden="1">{"TAB1",#N/A,TRUE,"GENERAL";"TAB2",#N/A,TRUE,"GENERAL";"TAB3",#N/A,TRUE,"GENERAL";"TAB4",#N/A,TRUE,"GENERAL";"TAB5",#N/A,TRUE,"GENERAL"}</definedName>
    <definedName name="ooooiii" localSheetId="3" hidden="1">{"TAB1",#N/A,TRUE,"GENERAL";"TAB2",#N/A,TRUE,"GENERAL";"TAB3",#N/A,TRUE,"GENERAL";"TAB4",#N/A,TRUE,"GENERAL";"TAB5",#N/A,TRUE,"GENERAL"}</definedName>
    <definedName name="ooooiii" hidden="1">{"TAB1",#N/A,TRUE,"GENERAL";"TAB2",#N/A,TRUE,"GENERAL";"TAB3",#N/A,TRUE,"GENERAL";"TAB4",#N/A,TRUE,"GENERAL";"TAB5",#N/A,TRUE,"GENERAL"}</definedName>
    <definedName name="oooos" localSheetId="4" hidden="1">{"via1",#N/A,TRUE,"general";"via2",#N/A,TRUE,"general";"via3",#N/A,TRUE,"general"}</definedName>
    <definedName name="oooos" localSheetId="2" hidden="1">{"via1",#N/A,TRUE,"general";"via2",#N/A,TRUE,"general";"via3",#N/A,TRUE,"general"}</definedName>
    <definedName name="oooos" localSheetId="3" hidden="1">{"via1",#N/A,TRUE,"general";"via2",#N/A,TRUE,"general";"via3",#N/A,TRUE,"general"}</definedName>
    <definedName name="oooos" hidden="1">{"via1",#N/A,TRUE,"general";"via2",#N/A,TRUE,"general";"via3",#N/A,TRUE,"general"}</definedName>
    <definedName name="p0p0" localSheetId="4" hidden="1">{"via1",#N/A,TRUE,"general";"via2",#N/A,TRUE,"general";"via3",#N/A,TRUE,"general"}</definedName>
    <definedName name="p0p0" localSheetId="2" hidden="1">{"via1",#N/A,TRUE,"general";"via2",#N/A,TRUE,"general";"via3",#N/A,TRUE,"general"}</definedName>
    <definedName name="p0p0" localSheetId="3" hidden="1">{"via1",#N/A,TRUE,"general";"via2",#N/A,TRUE,"general";"via3",#N/A,TRUE,"general"}</definedName>
    <definedName name="p0p0" hidden="1">{"via1",#N/A,TRUE,"general";"via2",#N/A,TRUE,"general";"via3",#N/A,TRUE,"general"}</definedName>
    <definedName name="PA" localSheetId="4" hidden="1">#REF!</definedName>
    <definedName name="PA" localSheetId="2" hidden="1">#REF!</definedName>
    <definedName name="PA" localSheetId="3" hidden="1">#REF!</definedName>
    <definedName name="PA" hidden="1">#REF!</definedName>
    <definedName name="PKHK" localSheetId="4" hidden="1">{"TAB1",#N/A,TRUE,"GENERAL";"TAB2",#N/A,TRUE,"GENERAL";"TAB3",#N/A,TRUE,"GENERAL";"TAB4",#N/A,TRUE,"GENERAL";"TAB5",#N/A,TRUE,"GENERAL"}</definedName>
    <definedName name="PKHK" localSheetId="2" hidden="1">{"TAB1",#N/A,TRUE,"GENERAL";"TAB2",#N/A,TRUE,"GENERAL";"TAB3",#N/A,TRUE,"GENERAL";"TAB4",#N/A,TRUE,"GENERAL";"TAB5",#N/A,TRUE,"GENERAL"}</definedName>
    <definedName name="PKHK" localSheetId="3" hidden="1">{"TAB1",#N/A,TRUE,"GENERAL";"TAB2",#N/A,TRUE,"GENERAL";"TAB3",#N/A,TRUE,"GENERAL";"TAB4",#N/A,TRUE,"GENERAL";"TAB5",#N/A,TRUE,"GENERAL"}</definedName>
    <definedName name="PKHK" hidden="1">{"TAB1",#N/A,TRUE,"GENERAL";"TAB2",#N/A,TRUE,"GENERAL";"TAB3",#N/A,TRUE,"GENERAL";"TAB4",#N/A,TRUE,"GENERAL";"TAB5",#N/A,TRUE,"GENERAL"}</definedName>
    <definedName name="pkj" localSheetId="4" hidden="1">{"TAB1",#N/A,TRUE,"GENERAL";"TAB2",#N/A,TRUE,"GENERAL";"TAB3",#N/A,TRUE,"GENERAL";"TAB4",#N/A,TRUE,"GENERAL";"TAB5",#N/A,TRUE,"GENERAL"}</definedName>
    <definedName name="pkj" localSheetId="2" hidden="1">{"TAB1",#N/A,TRUE,"GENERAL";"TAB2",#N/A,TRUE,"GENERAL";"TAB3",#N/A,TRUE,"GENERAL";"TAB4",#N/A,TRUE,"GENERAL";"TAB5",#N/A,TRUE,"GENERAL"}</definedName>
    <definedName name="pkj" localSheetId="3" hidden="1">{"TAB1",#N/A,TRUE,"GENERAL";"TAB2",#N/A,TRUE,"GENERAL";"TAB3",#N/A,TRUE,"GENERAL";"TAB4",#N/A,TRUE,"GENERAL";"TAB5",#N/A,TRUE,"GENERAL"}</definedName>
    <definedName name="pkj" hidden="1">{"TAB1",#N/A,TRUE,"GENERAL";"TAB2",#N/A,TRUE,"GENERAL";"TAB3",#N/A,TRUE,"GENERAL";"TAB4",#N/A,TRUE,"GENERAL";"TAB5",#N/A,TRUE,"GENERAL"}</definedName>
    <definedName name="PLAD" localSheetId="4" hidden="1">{"TAB1",#N/A,TRUE,"GENERAL";"TAB2",#N/A,TRUE,"GENERAL";"TAB3",#N/A,TRUE,"GENERAL";"TAB4",#N/A,TRUE,"GENERAL";"TAB5",#N/A,TRUE,"GENERAL"}</definedName>
    <definedName name="PLAD" localSheetId="2" hidden="1">{"TAB1",#N/A,TRUE,"GENERAL";"TAB2",#N/A,TRUE,"GENERAL";"TAB3",#N/A,TRUE,"GENERAL";"TAB4",#N/A,TRUE,"GENERAL";"TAB5",#N/A,TRUE,"GENERAL"}</definedName>
    <definedName name="PLAD" localSheetId="3" hidden="1">{"TAB1",#N/A,TRUE,"GENERAL";"TAB2",#N/A,TRUE,"GENERAL";"TAB3",#N/A,TRUE,"GENERAL";"TAB4",#N/A,TRUE,"GENERAL";"TAB5",#N/A,TRUE,"GENERAL"}</definedName>
    <definedName name="PLAD" hidden="1">{"TAB1",#N/A,TRUE,"GENERAL";"TAB2",#N/A,TRUE,"GENERAL";"TAB3",#N/A,TRUE,"GENERAL";"TAB4",#N/A,TRUE,"GENERAL";"TAB5",#N/A,TRUE,"GENERAL"}</definedName>
    <definedName name="PLPLUNN" localSheetId="4" hidden="1">{"TAB1",#N/A,TRUE,"GENERAL";"TAB2",#N/A,TRUE,"GENERAL";"TAB3",#N/A,TRUE,"GENERAL";"TAB4",#N/A,TRUE,"GENERAL";"TAB5",#N/A,TRUE,"GENERAL"}</definedName>
    <definedName name="PLPLUNN" localSheetId="2" hidden="1">{"TAB1",#N/A,TRUE,"GENERAL";"TAB2",#N/A,TRUE,"GENERAL";"TAB3",#N/A,TRUE,"GENERAL";"TAB4",#N/A,TRUE,"GENERAL";"TAB5",#N/A,TRUE,"GENERAL"}</definedName>
    <definedName name="PLPLUNN" localSheetId="3" hidden="1">{"TAB1",#N/A,TRUE,"GENERAL";"TAB2",#N/A,TRUE,"GENERAL";"TAB3",#N/A,TRUE,"GENERAL";"TAB4",#N/A,TRUE,"GENERAL";"TAB5",#N/A,TRUE,"GENERAL"}</definedName>
    <definedName name="PLPLUNN" hidden="1">{"TAB1",#N/A,TRUE,"GENERAL";"TAB2",#N/A,TRUE,"GENERAL";"TAB3",#N/A,TRUE,"GENERAL";"TAB4",#N/A,TRUE,"GENERAL";"TAB5",#N/A,TRUE,"GENERAL"}</definedName>
    <definedName name="POIUP" localSheetId="4" hidden="1">{"via1",#N/A,TRUE,"general";"via2",#N/A,TRUE,"general";"via3",#N/A,TRUE,"general"}</definedName>
    <definedName name="POIUP" localSheetId="2" hidden="1">{"via1",#N/A,TRUE,"general";"via2",#N/A,TRUE,"general";"via3",#N/A,TRUE,"general"}</definedName>
    <definedName name="POIUP" localSheetId="3" hidden="1">{"via1",#N/A,TRUE,"general";"via2",#N/A,TRUE,"general";"via3",#N/A,TRUE,"general"}</definedName>
    <definedName name="POIUP" hidden="1">{"via1",#N/A,TRUE,"general";"via2",#N/A,TRUE,"general";"via3",#N/A,TRUE,"general"}</definedName>
    <definedName name="popop" localSheetId="4" hidden="1">{"via1",#N/A,TRUE,"general";"via2",#N/A,TRUE,"general";"via3",#N/A,TRUE,"general"}</definedName>
    <definedName name="popop" localSheetId="2" hidden="1">{"via1",#N/A,TRUE,"general";"via2",#N/A,TRUE,"general";"via3",#N/A,TRUE,"general"}</definedName>
    <definedName name="popop" localSheetId="3" hidden="1">{"via1",#N/A,TRUE,"general";"via2",#N/A,TRUE,"general";"via3",#N/A,TRUE,"general"}</definedName>
    <definedName name="popop" hidden="1">{"via1",#N/A,TRUE,"general";"via2",#N/A,TRUE,"general";"via3",#N/A,TRUE,"general"}</definedName>
    <definedName name="popp" localSheetId="4" hidden="1">{"via1",#N/A,TRUE,"general";"via2",#N/A,TRUE,"general";"via3",#N/A,TRUE,"general"}</definedName>
    <definedName name="popp" localSheetId="2" hidden="1">{"via1",#N/A,TRUE,"general";"via2",#N/A,TRUE,"general";"via3",#N/A,TRUE,"general"}</definedName>
    <definedName name="popp" localSheetId="3" hidden="1">{"via1",#N/A,TRUE,"general";"via2",#N/A,TRUE,"general";"via3",#N/A,TRUE,"general"}</definedName>
    <definedName name="popp" hidden="1">{"via1",#N/A,TRUE,"general";"via2",#N/A,TRUE,"general";"via3",#N/A,TRUE,"general"}</definedName>
    <definedName name="popvds" localSheetId="4" hidden="1">{"TAB1",#N/A,TRUE,"GENERAL";"TAB2",#N/A,TRUE,"GENERAL";"TAB3",#N/A,TRUE,"GENERAL";"TAB4",#N/A,TRUE,"GENERAL";"TAB5",#N/A,TRUE,"GENERAL"}</definedName>
    <definedName name="popvds" localSheetId="2" hidden="1">{"TAB1",#N/A,TRUE,"GENERAL";"TAB2",#N/A,TRUE,"GENERAL";"TAB3",#N/A,TRUE,"GENERAL";"TAB4",#N/A,TRUE,"GENERAL";"TAB5",#N/A,TRUE,"GENERAL"}</definedName>
    <definedName name="popvds" localSheetId="3" hidden="1">{"TAB1",#N/A,TRUE,"GENERAL";"TAB2",#N/A,TRUE,"GENERAL";"TAB3",#N/A,TRUE,"GENERAL";"TAB4",#N/A,TRUE,"GENERAL";"TAB5",#N/A,TRUE,"GENERAL"}</definedName>
    <definedName name="popvds" hidden="1">{"TAB1",#N/A,TRUE,"GENERAL";"TAB2",#N/A,TRUE,"GENERAL";"TAB3",#N/A,TRUE,"GENERAL";"TAB4",#N/A,TRUE,"GENERAL";"TAB5",#N/A,TRUE,"GENERAL"}</definedName>
    <definedName name="pouig" localSheetId="4" hidden="1">{"via1",#N/A,TRUE,"general";"via2",#N/A,TRUE,"general";"via3",#N/A,TRUE,"general"}</definedName>
    <definedName name="pouig" localSheetId="2" hidden="1">{"via1",#N/A,TRUE,"general";"via2",#N/A,TRUE,"general";"via3",#N/A,TRUE,"general"}</definedName>
    <definedName name="pouig" localSheetId="3" hidden="1">{"via1",#N/A,TRUE,"general";"via2",#N/A,TRUE,"general";"via3",#N/A,TRUE,"general"}</definedName>
    <definedName name="pouig" hidden="1">{"via1",#N/A,TRUE,"general";"via2",#N/A,TRUE,"general";"via3",#N/A,TRUE,"general"}</definedName>
    <definedName name="ppppp9" localSheetId="4" hidden="1">{"via1",#N/A,TRUE,"general";"via2",#N/A,TRUE,"general";"via3",#N/A,TRUE,"general"}</definedName>
    <definedName name="ppppp9" localSheetId="2" hidden="1">{"via1",#N/A,TRUE,"general";"via2",#N/A,TRUE,"general";"via3",#N/A,TRUE,"general"}</definedName>
    <definedName name="ppppp9" localSheetId="3" hidden="1">{"via1",#N/A,TRUE,"general";"via2",#N/A,TRUE,"general";"via3",#N/A,TRUE,"general"}</definedName>
    <definedName name="ppppp9" hidden="1">{"via1",#N/A,TRUE,"general";"via2",#N/A,TRUE,"general";"via3",#N/A,TRUE,"general"}</definedName>
    <definedName name="pppppd" localSheetId="4" hidden="1">{"TAB1",#N/A,TRUE,"GENERAL";"TAB2",#N/A,TRUE,"GENERAL";"TAB3",#N/A,TRUE,"GENERAL";"TAB4",#N/A,TRUE,"GENERAL";"TAB5",#N/A,TRUE,"GENERAL"}</definedName>
    <definedName name="pppppd" localSheetId="2" hidden="1">{"TAB1",#N/A,TRUE,"GENERAL";"TAB2",#N/A,TRUE,"GENERAL";"TAB3",#N/A,TRUE,"GENERAL";"TAB4",#N/A,TRUE,"GENERAL";"TAB5",#N/A,TRUE,"GENERAL"}</definedName>
    <definedName name="pppppd" localSheetId="3" hidden="1">{"TAB1",#N/A,TRUE,"GENERAL";"TAB2",#N/A,TRUE,"GENERAL";"TAB3",#N/A,TRUE,"GENERAL";"TAB4",#N/A,TRUE,"GENERAL";"TAB5",#N/A,TRUE,"GENERAL"}</definedName>
    <definedName name="pppppd" hidden="1">{"TAB1",#N/A,TRUE,"GENERAL";"TAB2",#N/A,TRUE,"GENERAL";"TAB3",#N/A,TRUE,"GENERAL";"TAB4",#N/A,TRUE,"GENERAL";"TAB5",#N/A,TRUE,"GENERAL"}</definedName>
    <definedName name="pqroj" localSheetId="4" hidden="1">{"via1",#N/A,TRUE,"general";"via2",#N/A,TRUE,"general";"via3",#N/A,TRUE,"general"}</definedName>
    <definedName name="pqroj" localSheetId="2" hidden="1">{"via1",#N/A,TRUE,"general";"via2",#N/A,TRUE,"general";"via3",#N/A,TRUE,"general"}</definedName>
    <definedName name="pqroj" localSheetId="3" hidden="1">{"via1",#N/A,TRUE,"general";"via2",#N/A,TRUE,"general";"via3",#N/A,TRUE,"general"}</definedName>
    <definedName name="pqroj" hidden="1">{"via1",#N/A,TRUE,"general";"via2",#N/A,TRUE,"general";"via3",#N/A,TRUE,"general"}</definedName>
    <definedName name="PRIMER" localSheetId="4" hidden="1">{"via1",#N/A,TRUE,"general";"via2",#N/A,TRUE,"general";"via3",#N/A,TRUE,"general"}</definedName>
    <definedName name="PRIMER" localSheetId="2" hidden="1">{"via1",#N/A,TRUE,"general";"via2",#N/A,TRUE,"general";"via3",#N/A,TRUE,"general"}</definedName>
    <definedName name="PRIMER" localSheetId="3" hidden="1">{"via1",#N/A,TRUE,"general";"via2",#N/A,TRUE,"general";"via3",#N/A,TRUE,"general"}</definedName>
    <definedName name="PRIMER" hidden="1">{"via1",#N/A,TRUE,"general";"via2",#N/A,TRUE,"general";"via3",#N/A,TRUE,"general"}</definedName>
    <definedName name="PRIMET" localSheetId="4" hidden="1">{"TAB1",#N/A,TRUE,"GENERAL";"TAB2",#N/A,TRUE,"GENERAL";"TAB3",#N/A,TRUE,"GENERAL";"TAB4",#N/A,TRUE,"GENERAL";"TAB5",#N/A,TRUE,"GENERAL"}</definedName>
    <definedName name="PRIMET" localSheetId="2" hidden="1">{"TAB1",#N/A,TRUE,"GENERAL";"TAB2",#N/A,TRUE,"GENERAL";"TAB3",#N/A,TRUE,"GENERAL";"TAB4",#N/A,TRUE,"GENERAL";"TAB5",#N/A,TRUE,"GENERAL"}</definedName>
    <definedName name="PRIMET" localSheetId="3" hidden="1">{"TAB1",#N/A,TRUE,"GENERAL";"TAB2",#N/A,TRUE,"GENERAL";"TAB3",#N/A,TRUE,"GENERAL";"TAB4",#N/A,TRUE,"GENERAL";"TAB5",#N/A,TRUE,"GENERAL"}</definedName>
    <definedName name="PRIMET" hidden="1">{"TAB1",#N/A,TRUE,"GENERAL";"TAB2",#N/A,TRUE,"GENERAL";"TAB3",#N/A,TRUE,"GENERAL";"TAB4",#N/A,TRUE,"GENERAL";"TAB5",#N/A,TRUE,"GENERAL"}</definedName>
    <definedName name="PROG" localSheetId="4" hidden="1">#REF!</definedName>
    <definedName name="PROG" localSheetId="2" hidden="1">#REF!</definedName>
    <definedName name="PROG" localSheetId="3" hidden="1">#REF!</definedName>
    <definedName name="PROG" hidden="1">#REF!</definedName>
    <definedName name="ptope" localSheetId="4" hidden="1">{"TAB1",#N/A,TRUE,"GENERAL";"TAB2",#N/A,TRUE,"GENERAL";"TAB3",#N/A,TRUE,"GENERAL";"TAB4",#N/A,TRUE,"GENERAL";"TAB5",#N/A,TRUE,"GENERAL"}</definedName>
    <definedName name="ptope" localSheetId="2" hidden="1">{"TAB1",#N/A,TRUE,"GENERAL";"TAB2",#N/A,TRUE,"GENERAL";"TAB3",#N/A,TRUE,"GENERAL";"TAB4",#N/A,TRUE,"GENERAL";"TAB5",#N/A,TRUE,"GENERAL"}</definedName>
    <definedName name="ptope" localSheetId="3" hidden="1">{"TAB1",#N/A,TRUE,"GENERAL";"TAB2",#N/A,TRUE,"GENERAL";"TAB3",#N/A,TRUE,"GENERAL";"TAB4",#N/A,TRUE,"GENERAL";"TAB5",#N/A,TRUE,"GENERAL"}</definedName>
    <definedName name="ptope" hidden="1">{"TAB1",#N/A,TRUE,"GENERAL";"TAB2",#N/A,TRUE,"GENERAL";"TAB3",#N/A,TRUE,"GENERAL";"TAB4",#N/A,TRUE,"GENERAL";"TAB5",#N/A,TRUE,"GENERAL"}</definedName>
    <definedName name="ptopes" localSheetId="4" hidden="1">{"via1",#N/A,TRUE,"general";"via2",#N/A,TRUE,"general";"via3",#N/A,TRUE,"general"}</definedName>
    <definedName name="ptopes" localSheetId="2" hidden="1">{"via1",#N/A,TRUE,"general";"via2",#N/A,TRUE,"general";"via3",#N/A,TRUE,"general"}</definedName>
    <definedName name="ptopes" localSheetId="3" hidden="1">{"via1",#N/A,TRUE,"general";"via2",#N/A,TRUE,"general";"via3",#N/A,TRUE,"general"}</definedName>
    <definedName name="ptopes" hidden="1">{"via1",#N/A,TRUE,"general";"via2",#N/A,TRUE,"general";"via3",#N/A,TRUE,"general"}</definedName>
    <definedName name="q1q1q" localSheetId="4" hidden="1">{"via1",#N/A,TRUE,"general";"via2",#N/A,TRUE,"general";"via3",#N/A,TRUE,"general"}</definedName>
    <definedName name="q1q1q" localSheetId="2" hidden="1">{"via1",#N/A,TRUE,"general";"via2",#N/A,TRUE,"general";"via3",#N/A,TRUE,"general"}</definedName>
    <definedName name="q1q1q" localSheetId="3" hidden="1">{"via1",#N/A,TRUE,"general";"via2",#N/A,TRUE,"general";"via3",#N/A,TRUE,"general"}</definedName>
    <definedName name="q1q1q" hidden="1">{"via1",#N/A,TRUE,"general";"via2",#N/A,TRUE,"general";"via3",#N/A,TRUE,"general"}</definedName>
    <definedName name="qaedtguj" localSheetId="4" hidden="1">{"via1",#N/A,TRUE,"general";"via2",#N/A,TRUE,"general";"via3",#N/A,TRUE,"general"}</definedName>
    <definedName name="qaedtguj" localSheetId="2" hidden="1">{"via1",#N/A,TRUE,"general";"via2",#N/A,TRUE,"general";"via3",#N/A,TRUE,"general"}</definedName>
    <definedName name="qaedtguj" localSheetId="3" hidden="1">{"via1",#N/A,TRUE,"general";"via2",#N/A,TRUE,"general";"via3",#N/A,TRUE,"general"}</definedName>
    <definedName name="qaedtguj" hidden="1">{"via1",#N/A,TRUE,"general";"via2",#N/A,TRUE,"general";"via3",#N/A,TRUE,"general"}</definedName>
    <definedName name="QAQSWS" localSheetId="4" hidden="1">{"via1",#N/A,TRUE,"general";"via2",#N/A,TRUE,"general";"via3",#N/A,TRUE,"general"}</definedName>
    <definedName name="QAQSWS" localSheetId="2" hidden="1">{"via1",#N/A,TRUE,"general";"via2",#N/A,TRUE,"general";"via3",#N/A,TRUE,"general"}</definedName>
    <definedName name="QAQSWS" localSheetId="3" hidden="1">{"via1",#N/A,TRUE,"general";"via2",#N/A,TRUE,"general";"via3",#N/A,TRUE,"general"}</definedName>
    <definedName name="QAQSWS" hidden="1">{"via1",#N/A,TRUE,"general";"via2",#N/A,TRUE,"general";"via3",#N/A,TRUE,"general"}</definedName>
    <definedName name="qaqwwxcr" localSheetId="4" hidden="1">{"via1",#N/A,TRUE,"general";"via2",#N/A,TRUE,"general";"via3",#N/A,TRUE,"general"}</definedName>
    <definedName name="qaqwwxcr" localSheetId="2" hidden="1">{"via1",#N/A,TRUE,"general";"via2",#N/A,TRUE,"general";"via3",#N/A,TRUE,"general"}</definedName>
    <definedName name="qaqwwxcr" localSheetId="3" hidden="1">{"via1",#N/A,TRUE,"general";"via2",#N/A,TRUE,"general";"via3",#N/A,TRUE,"general"}</definedName>
    <definedName name="qaqwwxcr" hidden="1">{"via1",#N/A,TRUE,"general";"via2",#N/A,TRUE,"general";"via3",#N/A,TRUE,"general"}</definedName>
    <definedName name="qedcd" localSheetId="4" hidden="1">{"via1",#N/A,TRUE,"general";"via2",#N/A,TRUE,"general";"via3",#N/A,TRUE,"general"}</definedName>
    <definedName name="qedcd" localSheetId="2" hidden="1">{"via1",#N/A,TRUE,"general";"via2",#N/A,TRUE,"general";"via3",#N/A,TRUE,"general"}</definedName>
    <definedName name="qedcd" localSheetId="3" hidden="1">{"via1",#N/A,TRUE,"general";"via2",#N/A,TRUE,"general";"via3",#N/A,TRUE,"general"}</definedName>
    <definedName name="qedcd" hidden="1">{"via1",#N/A,TRUE,"general";"via2",#N/A,TRUE,"general";"via3",#N/A,TRUE,"general"}</definedName>
    <definedName name="qeqewe" localSheetId="4" hidden="1">{"TAB1",#N/A,TRUE,"GENERAL";"TAB2",#N/A,TRUE,"GENERAL";"TAB3",#N/A,TRUE,"GENERAL";"TAB4",#N/A,TRUE,"GENERAL";"TAB5",#N/A,TRUE,"GENERAL"}</definedName>
    <definedName name="qeqewe" localSheetId="2" hidden="1">{"TAB1",#N/A,TRUE,"GENERAL";"TAB2",#N/A,TRUE,"GENERAL";"TAB3",#N/A,TRUE,"GENERAL";"TAB4",#N/A,TRUE,"GENERAL";"TAB5",#N/A,TRUE,"GENERAL"}</definedName>
    <definedName name="qeqewe" localSheetId="3" hidden="1">{"TAB1",#N/A,TRUE,"GENERAL";"TAB2",#N/A,TRUE,"GENERAL";"TAB3",#N/A,TRUE,"GENERAL";"TAB4",#N/A,TRUE,"GENERAL";"TAB5",#N/A,TRUE,"GENERAL"}</definedName>
    <definedName name="qeqewe" hidden="1">{"TAB1",#N/A,TRUE,"GENERAL";"TAB2",#N/A,TRUE,"GENERAL";"TAB3",#N/A,TRUE,"GENERAL";"TAB4",#N/A,TRUE,"GENERAL";"TAB5",#N/A,TRUE,"GENERAL"}</definedName>
    <definedName name="qewj" localSheetId="4" hidden="1">{"via1",#N/A,TRUE,"general";"via2",#N/A,TRUE,"general";"via3",#N/A,TRUE,"general"}</definedName>
    <definedName name="qewj" localSheetId="2" hidden="1">{"via1",#N/A,TRUE,"general";"via2",#N/A,TRUE,"general";"via3",#N/A,TRUE,"general"}</definedName>
    <definedName name="qewj" localSheetId="3" hidden="1">{"via1",#N/A,TRUE,"general";"via2",#N/A,TRUE,"general";"via3",#N/A,TRUE,"general"}</definedName>
    <definedName name="qewj" hidden="1">{"via1",#N/A,TRUE,"general";"via2",#N/A,TRUE,"general";"via3",#N/A,TRUE,"general"}</definedName>
    <definedName name="qqqqqw" localSheetId="4" hidden="1">{"via1",#N/A,TRUE,"general";"via2",#N/A,TRUE,"general";"via3",#N/A,TRUE,"general"}</definedName>
    <definedName name="qqqqqw" localSheetId="2" hidden="1">{"via1",#N/A,TRUE,"general";"via2",#N/A,TRUE,"general";"via3",#N/A,TRUE,"general"}</definedName>
    <definedName name="qqqqqw" localSheetId="3" hidden="1">{"via1",#N/A,TRUE,"general";"via2",#N/A,TRUE,"general";"via3",#N/A,TRUE,"general"}</definedName>
    <definedName name="qqqqqw" hidden="1">{"via1",#N/A,TRUE,"general";"via2",#N/A,TRUE,"general";"via3",#N/A,TRUE,"general"}</definedName>
    <definedName name="qw" localSheetId="4" hidden="1">{"via1",#N/A,TRUE,"general";"via2",#N/A,TRUE,"general";"via3",#N/A,TRUE,"general"}</definedName>
    <definedName name="qw" localSheetId="2" hidden="1">{"via1",#N/A,TRUE,"general";"via2",#N/A,TRUE,"general";"via3",#N/A,TRUE,"general"}</definedName>
    <definedName name="qw" localSheetId="3" hidden="1">{"via1",#N/A,TRUE,"general";"via2",#N/A,TRUE,"general";"via3",#N/A,TRUE,"general"}</definedName>
    <definedName name="qw" hidden="1">{"via1",#N/A,TRUE,"general";"via2",#N/A,TRUE,"general";"via3",#N/A,TRUE,"general"}</definedName>
    <definedName name="qwdas2" localSheetId="4" hidden="1">{"via1",#N/A,TRUE,"general";"via2",#N/A,TRUE,"general";"via3",#N/A,TRUE,"general"}</definedName>
    <definedName name="qwdas2" localSheetId="2" hidden="1">{"via1",#N/A,TRUE,"general";"via2",#N/A,TRUE,"general";"via3",#N/A,TRUE,"general"}</definedName>
    <definedName name="qwdas2" localSheetId="3" hidden="1">{"via1",#N/A,TRUE,"general";"via2",#N/A,TRUE,"general";"via3",#N/A,TRUE,"general"}</definedName>
    <definedName name="qwdas2" hidden="1">{"via1",#N/A,TRUE,"general";"via2",#N/A,TRUE,"general";"via3",#N/A,TRUE,"general"}</definedName>
    <definedName name="qweqe" localSheetId="4" hidden="1">{"TAB1",#N/A,TRUE,"GENERAL";"TAB2",#N/A,TRUE,"GENERAL";"TAB3",#N/A,TRUE,"GENERAL";"TAB4",#N/A,TRUE,"GENERAL";"TAB5",#N/A,TRUE,"GENERAL"}</definedName>
    <definedName name="qweqe" localSheetId="2" hidden="1">{"TAB1",#N/A,TRUE,"GENERAL";"TAB2",#N/A,TRUE,"GENERAL";"TAB3",#N/A,TRUE,"GENERAL";"TAB4",#N/A,TRUE,"GENERAL";"TAB5",#N/A,TRUE,"GENERAL"}</definedName>
    <definedName name="qweqe" localSheetId="3" hidden="1">{"TAB1",#N/A,TRUE,"GENERAL";"TAB2",#N/A,TRUE,"GENERAL";"TAB3",#N/A,TRUE,"GENERAL";"TAB4",#N/A,TRUE,"GENERAL";"TAB5",#N/A,TRUE,"GENERAL"}</definedName>
    <definedName name="qweqe" hidden="1">{"TAB1",#N/A,TRUE,"GENERAL";"TAB2",#N/A,TRUE,"GENERAL";"TAB3",#N/A,TRUE,"GENERAL";"TAB4",#N/A,TRUE,"GENERAL";"TAB5",#N/A,TRUE,"GENERAL"}</definedName>
    <definedName name="qwqwqwj" localSheetId="4" hidden="1">{"TAB1",#N/A,TRUE,"GENERAL";"TAB2",#N/A,TRUE,"GENERAL";"TAB3",#N/A,TRUE,"GENERAL";"TAB4",#N/A,TRUE,"GENERAL";"TAB5",#N/A,TRUE,"GENERAL"}</definedName>
    <definedName name="qwqwqwj" localSheetId="2" hidden="1">{"TAB1",#N/A,TRUE,"GENERAL";"TAB2",#N/A,TRUE,"GENERAL";"TAB3",#N/A,TRUE,"GENERAL";"TAB4",#N/A,TRUE,"GENERAL";"TAB5",#N/A,TRUE,"GENERAL"}</definedName>
    <definedName name="qwqwqwj" localSheetId="3" hidden="1">{"TAB1",#N/A,TRUE,"GENERAL";"TAB2",#N/A,TRUE,"GENERAL";"TAB3",#N/A,TRUE,"GENERAL";"TAB4",#N/A,TRUE,"GENERAL";"TAB5",#N/A,TRUE,"GENERAL"}</definedName>
    <definedName name="qwqwqwj" hidden="1">{"TAB1",#N/A,TRUE,"GENERAL";"TAB2",#N/A,TRUE,"GENERAL";"TAB3",#N/A,TRUE,"GENERAL";"TAB4",#N/A,TRUE,"GENERAL";"TAB5",#N/A,TRUE,"GENERAL"}</definedName>
    <definedName name="rege" localSheetId="4" hidden="1">{"TAB1",#N/A,TRUE,"GENERAL";"TAB2",#N/A,TRUE,"GENERAL";"TAB3",#N/A,TRUE,"GENERAL";"TAB4",#N/A,TRUE,"GENERAL";"TAB5",#N/A,TRUE,"GENERAL"}</definedName>
    <definedName name="rege" localSheetId="2" hidden="1">{"TAB1",#N/A,TRUE,"GENERAL";"TAB2",#N/A,TRUE,"GENERAL";"TAB3",#N/A,TRUE,"GENERAL";"TAB4",#N/A,TRUE,"GENERAL";"TAB5",#N/A,TRUE,"GENERAL"}</definedName>
    <definedName name="rege" localSheetId="3" hidden="1">{"TAB1",#N/A,TRUE,"GENERAL";"TAB2",#N/A,TRUE,"GENERAL";"TAB3",#N/A,TRUE,"GENERAL";"TAB4",#N/A,TRUE,"GENERAL";"TAB5",#N/A,TRUE,"GENERAL"}</definedName>
    <definedName name="rege" hidden="1">{"TAB1",#N/A,TRUE,"GENERAL";"TAB2",#N/A,TRUE,"GENERAL";"TAB3",#N/A,TRUE,"GENERAL";"TAB4",#N/A,TRUE,"GENERAL";"TAB5",#N/A,TRUE,"GENERAL"}</definedName>
    <definedName name="regresd" localSheetId="4" hidden="1">{"TAB1",#N/A,TRUE,"GENERAL";"TAB2",#N/A,TRUE,"GENERAL";"TAB3",#N/A,TRUE,"GENERAL";"TAB4",#N/A,TRUE,"GENERAL";"TAB5",#N/A,TRUE,"GENERAL"}</definedName>
    <definedName name="regresd" localSheetId="2" hidden="1">{"TAB1",#N/A,TRUE,"GENERAL";"TAB2",#N/A,TRUE,"GENERAL";"TAB3",#N/A,TRUE,"GENERAL";"TAB4",#N/A,TRUE,"GENERAL";"TAB5",#N/A,TRUE,"GENERAL"}</definedName>
    <definedName name="regresd" localSheetId="3" hidden="1">{"TAB1",#N/A,TRUE,"GENERAL";"TAB2",#N/A,TRUE,"GENERAL";"TAB3",#N/A,TRUE,"GENERAL";"TAB4",#N/A,TRUE,"GENERAL";"TAB5",#N/A,TRUE,"GENERAL"}</definedName>
    <definedName name="regresd" hidden="1">{"TAB1",#N/A,TRUE,"GENERAL";"TAB2",#N/A,TRUE,"GENERAL";"TAB3",#N/A,TRUE,"GENERAL";"TAB4",#N/A,TRUE,"GENERAL";"TAB5",#N/A,TRUE,"GENERAL"}</definedName>
    <definedName name="regthio" localSheetId="4" hidden="1">{"TAB1",#N/A,TRUE,"GENERAL";"TAB2",#N/A,TRUE,"GENERAL";"TAB3",#N/A,TRUE,"GENERAL";"TAB4",#N/A,TRUE,"GENERAL";"TAB5",#N/A,TRUE,"GENERAL"}</definedName>
    <definedName name="regthio" localSheetId="2" hidden="1">{"TAB1",#N/A,TRUE,"GENERAL";"TAB2",#N/A,TRUE,"GENERAL";"TAB3",#N/A,TRUE,"GENERAL";"TAB4",#N/A,TRUE,"GENERAL";"TAB5",#N/A,TRUE,"GENERAL"}</definedName>
    <definedName name="regthio" localSheetId="3" hidden="1">{"TAB1",#N/A,TRUE,"GENERAL";"TAB2",#N/A,TRUE,"GENERAL";"TAB3",#N/A,TRUE,"GENERAL";"TAB4",#N/A,TRUE,"GENERAL";"TAB5",#N/A,TRUE,"GENERAL"}</definedName>
    <definedName name="regthio" hidden="1">{"TAB1",#N/A,TRUE,"GENERAL";"TAB2",#N/A,TRUE,"GENERAL";"TAB3",#N/A,TRUE,"GENERAL";"TAB4",#N/A,TRUE,"GENERAL";"TAB5",#N/A,TRUE,"GENERAL"}</definedName>
    <definedName name="REJHE" localSheetId="4" hidden="1">{"via1",#N/A,TRUE,"general";"via2",#N/A,TRUE,"general";"via3",#N/A,TRUE,"general"}</definedName>
    <definedName name="REJHE" localSheetId="2" hidden="1">{"via1",#N/A,TRUE,"general";"via2",#N/A,TRUE,"general";"via3",#N/A,TRUE,"general"}</definedName>
    <definedName name="REJHE" localSheetId="3" hidden="1">{"via1",#N/A,TRUE,"general";"via2",#N/A,TRUE,"general";"via3",#N/A,TRUE,"general"}</definedName>
    <definedName name="REJHE" hidden="1">{"via1",#N/A,TRUE,"general";"via2",#N/A,TRUE,"general";"via3",#N/A,TRUE,"general"}</definedName>
    <definedName name="rer" localSheetId="4" hidden="1">{"via1",#N/A,TRUE,"general";"via2",#N/A,TRUE,"general";"via3",#N/A,TRUE,"general"}</definedName>
    <definedName name="rer" localSheetId="2" hidden="1">{"via1",#N/A,TRUE,"general";"via2",#N/A,TRUE,"general";"via3",#N/A,TRUE,"general"}</definedName>
    <definedName name="rer" localSheetId="3" hidden="1">{"via1",#N/A,TRUE,"general";"via2",#N/A,TRUE,"general";"via3",#N/A,TRUE,"general"}</definedName>
    <definedName name="rer" hidden="1">{"via1",#N/A,TRUE,"general";"via2",#N/A,TRUE,"general";"via3",#N/A,TRUE,"general"}</definedName>
    <definedName name="rererw" localSheetId="4" hidden="1">{"TAB1",#N/A,TRUE,"GENERAL";"TAB2",#N/A,TRUE,"GENERAL";"TAB3",#N/A,TRUE,"GENERAL";"TAB4",#N/A,TRUE,"GENERAL";"TAB5",#N/A,TRUE,"GENERAL"}</definedName>
    <definedName name="rererw" localSheetId="2" hidden="1">{"TAB1",#N/A,TRUE,"GENERAL";"TAB2",#N/A,TRUE,"GENERAL";"TAB3",#N/A,TRUE,"GENERAL";"TAB4",#N/A,TRUE,"GENERAL";"TAB5",#N/A,TRUE,"GENERAL"}</definedName>
    <definedName name="rererw" localSheetId="3" hidden="1">{"TAB1",#N/A,TRUE,"GENERAL";"TAB2",#N/A,TRUE,"GENERAL";"TAB3",#N/A,TRUE,"GENERAL";"TAB4",#N/A,TRUE,"GENERAL";"TAB5",#N/A,TRUE,"GENERAL"}</definedName>
    <definedName name="rererw" hidden="1">{"TAB1",#N/A,TRUE,"GENERAL";"TAB2",#N/A,TRUE,"GENERAL";"TAB3",#N/A,TRUE,"GENERAL";"TAB4",#N/A,TRUE,"GENERAL";"TAB5",#N/A,TRUE,"GENERAL"}</definedName>
    <definedName name="rerg" localSheetId="4" hidden="1">{"TAB1",#N/A,TRUE,"GENERAL";"TAB2",#N/A,TRUE,"GENERAL";"TAB3",#N/A,TRUE,"GENERAL";"TAB4",#N/A,TRUE,"GENERAL";"TAB5",#N/A,TRUE,"GENERAL"}</definedName>
    <definedName name="rerg" localSheetId="2" hidden="1">{"TAB1",#N/A,TRUE,"GENERAL";"TAB2",#N/A,TRUE,"GENERAL";"TAB3",#N/A,TRUE,"GENERAL";"TAB4",#N/A,TRUE,"GENERAL";"TAB5",#N/A,TRUE,"GENERAL"}</definedName>
    <definedName name="rerg" localSheetId="3" hidden="1">{"TAB1",#N/A,TRUE,"GENERAL";"TAB2",#N/A,TRUE,"GENERAL";"TAB3",#N/A,TRUE,"GENERAL";"TAB4",#N/A,TRUE,"GENERAL";"TAB5",#N/A,TRUE,"GENERAL"}</definedName>
    <definedName name="rerg" hidden="1">{"TAB1",#N/A,TRUE,"GENERAL";"TAB2",#N/A,TRUE,"GENERAL";"TAB3",#N/A,TRUE,"GENERAL";"TAB4",#N/A,TRUE,"GENERAL";"TAB5",#N/A,TRUE,"GENERAL"}</definedName>
    <definedName name="rerrrrw" localSheetId="4" hidden="1">{"TAB1",#N/A,TRUE,"GENERAL";"TAB2",#N/A,TRUE,"GENERAL";"TAB3",#N/A,TRUE,"GENERAL";"TAB4",#N/A,TRUE,"GENERAL";"TAB5",#N/A,TRUE,"GENERAL"}</definedName>
    <definedName name="rerrrrw" localSheetId="2" hidden="1">{"TAB1",#N/A,TRUE,"GENERAL";"TAB2",#N/A,TRUE,"GENERAL";"TAB3",#N/A,TRUE,"GENERAL";"TAB4",#N/A,TRUE,"GENERAL";"TAB5",#N/A,TRUE,"GENERAL"}</definedName>
    <definedName name="rerrrrw" localSheetId="3" hidden="1">{"TAB1",#N/A,TRUE,"GENERAL";"TAB2",#N/A,TRUE,"GENERAL";"TAB3",#N/A,TRUE,"GENERAL";"TAB4",#N/A,TRUE,"GENERAL";"TAB5",#N/A,TRUE,"GENERAL"}</definedName>
    <definedName name="rerrrrw" hidden="1">{"TAB1",#N/A,TRUE,"GENERAL";"TAB2",#N/A,TRUE,"GENERAL";"TAB3",#N/A,TRUE,"GENERAL";"TAB4",#N/A,TRUE,"GENERAL";"TAB5",#N/A,TRUE,"GENERAL"}</definedName>
    <definedName name="RETTRE" localSheetId="4" hidden="1">{"via1",#N/A,TRUE,"general";"via2",#N/A,TRUE,"general";"via3",#N/A,TRUE,"general"}</definedName>
    <definedName name="RETTRE" localSheetId="2" hidden="1">{"via1",#N/A,TRUE,"general";"via2",#N/A,TRUE,"general";"via3",#N/A,TRUE,"general"}</definedName>
    <definedName name="RETTRE" localSheetId="3" hidden="1">{"via1",#N/A,TRUE,"general";"via2",#N/A,TRUE,"general";"via3",#N/A,TRUE,"general"}</definedName>
    <definedName name="RETTRE" hidden="1">{"via1",#N/A,TRUE,"general";"via2",#N/A,TRUE,"general";"via3",#N/A,TRUE,"general"}</definedName>
    <definedName name="rety" localSheetId="4" hidden="1">{"TAB1",#N/A,TRUE,"GENERAL";"TAB2",#N/A,TRUE,"GENERAL";"TAB3",#N/A,TRUE,"GENERAL";"TAB4",#N/A,TRUE,"GENERAL";"TAB5",#N/A,TRUE,"GENERAL"}</definedName>
    <definedName name="rety" localSheetId="2" hidden="1">{"TAB1",#N/A,TRUE,"GENERAL";"TAB2",#N/A,TRUE,"GENERAL";"TAB3",#N/A,TRUE,"GENERAL";"TAB4",#N/A,TRUE,"GENERAL";"TAB5",#N/A,TRUE,"GENERAL"}</definedName>
    <definedName name="rety" localSheetId="3" hidden="1">{"TAB1",#N/A,TRUE,"GENERAL";"TAB2",#N/A,TRUE,"GENERAL";"TAB3",#N/A,TRUE,"GENERAL";"TAB4",#N/A,TRUE,"GENERAL";"TAB5",#N/A,TRUE,"GENERAL"}</definedName>
    <definedName name="rety" hidden="1">{"TAB1",#N/A,TRUE,"GENERAL";"TAB2",#N/A,TRUE,"GENERAL";"TAB3",#N/A,TRUE,"GENERAL";"TAB4",#N/A,TRUE,"GENERAL";"TAB5",#N/A,TRUE,"GENERAL"}</definedName>
    <definedName name="rewfreg" localSheetId="4" hidden="1">{"via1",#N/A,TRUE,"general";"via2",#N/A,TRUE,"general";"via3",#N/A,TRUE,"general"}</definedName>
    <definedName name="rewfreg" localSheetId="2" hidden="1">{"via1",#N/A,TRUE,"general";"via2",#N/A,TRUE,"general";"via3",#N/A,TRUE,"general"}</definedName>
    <definedName name="rewfreg" localSheetId="3" hidden="1">{"via1",#N/A,TRUE,"general";"via2",#N/A,TRUE,"general";"via3",#N/A,TRUE,"general"}</definedName>
    <definedName name="rewfreg" hidden="1">{"via1",#N/A,TRUE,"general";"via2",#N/A,TRUE,"general";"via3",#N/A,TRUE,"general"}</definedName>
    <definedName name="rewr" localSheetId="4" hidden="1">{"via1",#N/A,TRUE,"general";"via2",#N/A,TRUE,"general";"via3",#N/A,TRUE,"general"}</definedName>
    <definedName name="rewr" localSheetId="2" hidden="1">{"via1",#N/A,TRUE,"general";"via2",#N/A,TRUE,"general";"via3",#N/A,TRUE,"general"}</definedName>
    <definedName name="rewr" localSheetId="3" hidden="1">{"via1",#N/A,TRUE,"general";"via2",#N/A,TRUE,"general";"via3",#N/A,TRUE,"general"}</definedName>
    <definedName name="rewr" hidden="1">{"via1",#N/A,TRUE,"general";"via2",#N/A,TRUE,"general";"via3",#N/A,TRUE,"general"}</definedName>
    <definedName name="REWWER" localSheetId="4" hidden="1">{"TAB1",#N/A,TRUE,"GENERAL";"TAB2",#N/A,TRUE,"GENERAL";"TAB3",#N/A,TRUE,"GENERAL";"TAB4",#N/A,TRUE,"GENERAL";"TAB5",#N/A,TRUE,"GENERAL"}</definedName>
    <definedName name="REWWER" localSheetId="2" hidden="1">{"TAB1",#N/A,TRUE,"GENERAL";"TAB2",#N/A,TRUE,"GENERAL";"TAB3",#N/A,TRUE,"GENERAL";"TAB4",#N/A,TRUE,"GENERAL";"TAB5",#N/A,TRUE,"GENERAL"}</definedName>
    <definedName name="REWWER" localSheetId="3" hidden="1">{"TAB1",#N/A,TRUE,"GENERAL";"TAB2",#N/A,TRUE,"GENERAL";"TAB3",#N/A,TRUE,"GENERAL";"TAB4",#N/A,TRUE,"GENERAL";"TAB5",#N/A,TRUE,"GENERAL"}</definedName>
    <definedName name="REWWER" hidden="1">{"TAB1",#N/A,TRUE,"GENERAL";"TAB2",#N/A,TRUE,"GENERAL";"TAB3",#N/A,TRUE,"GENERAL";"TAB4",#N/A,TRUE,"GENERAL";"TAB5",#N/A,TRUE,"GENERAL"}</definedName>
    <definedName name="reyepoi" localSheetId="4" hidden="1">{"TAB1",#N/A,TRUE,"GENERAL";"TAB2",#N/A,TRUE,"GENERAL";"TAB3",#N/A,TRUE,"GENERAL";"TAB4",#N/A,TRUE,"GENERAL";"TAB5",#N/A,TRUE,"GENERAL"}</definedName>
    <definedName name="reyepoi" localSheetId="2" hidden="1">{"TAB1",#N/A,TRUE,"GENERAL";"TAB2",#N/A,TRUE,"GENERAL";"TAB3",#N/A,TRUE,"GENERAL";"TAB4",#N/A,TRUE,"GENERAL";"TAB5",#N/A,TRUE,"GENERAL"}</definedName>
    <definedName name="reyepoi" localSheetId="3" hidden="1">{"TAB1",#N/A,TRUE,"GENERAL";"TAB2",#N/A,TRUE,"GENERAL";"TAB3",#N/A,TRUE,"GENERAL";"TAB4",#N/A,TRUE,"GENERAL";"TAB5",#N/A,TRUE,"GENERAL"}</definedName>
    <definedName name="reyepoi" hidden="1">{"TAB1",#N/A,TRUE,"GENERAL";"TAB2",#N/A,TRUE,"GENERAL";"TAB3",#N/A,TRUE,"GENERAL";"TAB4",#N/A,TRUE,"GENERAL";"TAB5",#N/A,TRUE,"GENERAL"}</definedName>
    <definedName name="reyety" localSheetId="4" hidden="1">{"via1",#N/A,TRUE,"general";"via2",#N/A,TRUE,"general";"via3",#N/A,TRUE,"general"}</definedName>
    <definedName name="reyety" localSheetId="2" hidden="1">{"via1",#N/A,TRUE,"general";"via2",#N/A,TRUE,"general";"via3",#N/A,TRUE,"general"}</definedName>
    <definedName name="reyety" localSheetId="3" hidden="1">{"via1",#N/A,TRUE,"general";"via2",#N/A,TRUE,"general";"via3",#N/A,TRUE,"general"}</definedName>
    <definedName name="reyety" hidden="1">{"via1",#N/A,TRUE,"general";"via2",#N/A,TRUE,"general";"via3",#N/A,TRUE,"general"}</definedName>
    <definedName name="reyty" localSheetId="4" hidden="1">{"via1",#N/A,TRUE,"general";"via2",#N/A,TRUE,"general";"via3",#N/A,TRUE,"general"}</definedName>
    <definedName name="reyty" localSheetId="2" hidden="1">{"via1",#N/A,TRUE,"general";"via2",#N/A,TRUE,"general";"via3",#N/A,TRUE,"general"}</definedName>
    <definedName name="reyty" localSheetId="3" hidden="1">{"via1",#N/A,TRUE,"general";"via2",#N/A,TRUE,"general";"via3",#N/A,TRUE,"general"}</definedName>
    <definedName name="reyty" hidden="1">{"via1",#N/A,TRUE,"general";"via2",#N/A,TRUE,"general";"via3",#N/A,TRUE,"general"}</definedName>
    <definedName name="reyyt" localSheetId="4" hidden="1">{"via1",#N/A,TRUE,"general";"via2",#N/A,TRUE,"general";"via3",#N/A,TRUE,"general"}</definedName>
    <definedName name="reyyt" localSheetId="2" hidden="1">{"via1",#N/A,TRUE,"general";"via2",#N/A,TRUE,"general";"via3",#N/A,TRUE,"general"}</definedName>
    <definedName name="reyyt" localSheetId="3" hidden="1">{"via1",#N/A,TRUE,"general";"via2",#N/A,TRUE,"general";"via3",#N/A,TRUE,"general"}</definedName>
    <definedName name="reyyt" hidden="1">{"via1",#N/A,TRUE,"general";"via2",#N/A,TRUE,"general";"via3",#N/A,TRUE,"general"}</definedName>
    <definedName name="rfhnhjyu" localSheetId="4" hidden="1">{"TAB1",#N/A,TRUE,"GENERAL";"TAB2",#N/A,TRUE,"GENERAL";"TAB3",#N/A,TRUE,"GENERAL";"TAB4",#N/A,TRUE,"GENERAL";"TAB5",#N/A,TRUE,"GENERAL"}</definedName>
    <definedName name="rfhnhjyu" localSheetId="2" hidden="1">{"TAB1",#N/A,TRUE,"GENERAL";"TAB2",#N/A,TRUE,"GENERAL";"TAB3",#N/A,TRUE,"GENERAL";"TAB4",#N/A,TRUE,"GENERAL";"TAB5",#N/A,TRUE,"GENERAL"}</definedName>
    <definedName name="rfhnhjyu" localSheetId="3" hidden="1">{"TAB1",#N/A,TRUE,"GENERAL";"TAB2",#N/A,TRUE,"GENERAL";"TAB3",#N/A,TRUE,"GENERAL";"TAB4",#N/A,TRUE,"GENERAL";"TAB5",#N/A,TRUE,"GENERAL"}</definedName>
    <definedName name="rfhnhjyu" hidden="1">{"TAB1",#N/A,TRUE,"GENERAL";"TAB2",#N/A,TRUE,"GENERAL";"TAB3",#N/A,TRUE,"GENERAL";"TAB4",#N/A,TRUE,"GENERAL";"TAB5",#N/A,TRUE,"GENERAL"}</definedName>
    <definedName name="rfrf" localSheetId="4" hidden="1">{"via1",#N/A,TRUE,"general";"via2",#N/A,TRUE,"general";"via3",#N/A,TRUE,"general"}</definedName>
    <definedName name="rfrf" localSheetId="2" hidden="1">{"via1",#N/A,TRUE,"general";"via2",#N/A,TRUE,"general";"via3",#N/A,TRUE,"general"}</definedName>
    <definedName name="rfrf" localSheetId="3" hidden="1">{"via1",#N/A,TRUE,"general";"via2",#N/A,TRUE,"general";"via3",#N/A,TRUE,"general"}</definedName>
    <definedName name="rfrf" hidden="1">{"via1",#N/A,TRUE,"general";"via2",#N/A,TRUE,"general";"via3",#N/A,TRUE,"general"}</definedName>
    <definedName name="rge" localSheetId="4" hidden="1">{"via1",#N/A,TRUE,"general";"via2",#N/A,TRUE,"general";"via3",#N/A,TRUE,"general"}</definedName>
    <definedName name="rge" localSheetId="2" hidden="1">{"via1",#N/A,TRUE,"general";"via2",#N/A,TRUE,"general";"via3",#N/A,TRUE,"general"}</definedName>
    <definedName name="rge" localSheetId="3" hidden="1">{"via1",#N/A,TRUE,"general";"via2",#N/A,TRUE,"general";"via3",#N/A,TRUE,"general"}</definedName>
    <definedName name="rge" hidden="1">{"via1",#N/A,TRUE,"general";"via2",#N/A,TRUE,"general";"via3",#N/A,TRUE,"general"}</definedName>
    <definedName name="rgegg" localSheetId="4" hidden="1">{"via1",#N/A,TRUE,"general";"via2",#N/A,TRUE,"general";"via3",#N/A,TRUE,"general"}</definedName>
    <definedName name="rgegg" localSheetId="2" hidden="1">{"via1",#N/A,TRUE,"general";"via2",#N/A,TRUE,"general";"via3",#N/A,TRUE,"general"}</definedName>
    <definedName name="rgegg" localSheetId="3" hidden="1">{"via1",#N/A,TRUE,"general";"via2",#N/A,TRUE,"general";"via3",#N/A,TRUE,"general"}</definedName>
    <definedName name="rgegg" hidden="1">{"via1",#N/A,TRUE,"general";"via2",#N/A,TRUE,"general";"via3",#N/A,TRUE,"general"}</definedName>
    <definedName name="rhh" localSheetId="4" hidden="1">{"TAB1",#N/A,TRUE,"GENERAL";"TAB2",#N/A,TRUE,"GENERAL";"TAB3",#N/A,TRUE,"GENERAL";"TAB4",#N/A,TRUE,"GENERAL";"TAB5",#N/A,TRUE,"GENERAL"}</definedName>
    <definedName name="rhh" localSheetId="2" hidden="1">{"TAB1",#N/A,TRUE,"GENERAL";"TAB2",#N/A,TRUE,"GENERAL";"TAB3",#N/A,TRUE,"GENERAL";"TAB4",#N/A,TRUE,"GENERAL";"TAB5",#N/A,TRUE,"GENERAL"}</definedName>
    <definedName name="rhh" localSheetId="3" hidden="1">{"TAB1",#N/A,TRUE,"GENERAL";"TAB2",#N/A,TRUE,"GENERAL";"TAB3",#N/A,TRUE,"GENERAL";"TAB4",#N/A,TRUE,"GENERAL";"TAB5",#N/A,TRUE,"GENERAL"}</definedName>
    <definedName name="rhh" hidden="1">{"TAB1",#N/A,TRUE,"GENERAL";"TAB2",#N/A,TRUE,"GENERAL";"TAB3",#N/A,TRUE,"GENERAL";"TAB4",#N/A,TRUE,"GENERAL";"TAB5",#N/A,TRUE,"GENERAL"}</definedName>
    <definedName name="rhrtd" localSheetId="4" hidden="1">{"TAB1",#N/A,TRUE,"GENERAL";"TAB2",#N/A,TRUE,"GENERAL";"TAB3",#N/A,TRUE,"GENERAL";"TAB4",#N/A,TRUE,"GENERAL";"TAB5",#N/A,TRUE,"GENERAL"}</definedName>
    <definedName name="rhrtd" localSheetId="2" hidden="1">{"TAB1",#N/A,TRUE,"GENERAL";"TAB2",#N/A,TRUE,"GENERAL";"TAB3",#N/A,TRUE,"GENERAL";"TAB4",#N/A,TRUE,"GENERAL";"TAB5",#N/A,TRUE,"GENERAL"}</definedName>
    <definedName name="rhrtd" localSheetId="3" hidden="1">{"TAB1",#N/A,TRUE,"GENERAL";"TAB2",#N/A,TRUE,"GENERAL";"TAB3",#N/A,TRUE,"GENERAL";"TAB4",#N/A,TRUE,"GENERAL";"TAB5",#N/A,TRUE,"GENERAL"}</definedName>
    <definedName name="rhrtd" hidden="1">{"TAB1",#N/A,TRUE,"GENERAL";"TAB2",#N/A,TRUE,"GENERAL";"TAB3",#N/A,TRUE,"GENERAL";"TAB4",#N/A,TRUE,"GENERAL";"TAB5",#N/A,TRUE,"GENERAL"}</definedName>
    <definedName name="rhtry" localSheetId="4" hidden="1">{"TAB1",#N/A,TRUE,"GENERAL";"TAB2",#N/A,TRUE,"GENERAL";"TAB3",#N/A,TRUE,"GENERAL";"TAB4",#N/A,TRUE,"GENERAL";"TAB5",#N/A,TRUE,"GENERAL"}</definedName>
    <definedName name="rhtry" localSheetId="2" hidden="1">{"TAB1",#N/A,TRUE,"GENERAL";"TAB2",#N/A,TRUE,"GENERAL";"TAB3",#N/A,TRUE,"GENERAL";"TAB4",#N/A,TRUE,"GENERAL";"TAB5",#N/A,TRUE,"GENERAL"}</definedName>
    <definedName name="rhtry" localSheetId="3" hidden="1">{"TAB1",#N/A,TRUE,"GENERAL";"TAB2",#N/A,TRUE,"GENERAL";"TAB3",#N/A,TRUE,"GENERAL";"TAB4",#N/A,TRUE,"GENERAL";"TAB5",#N/A,TRUE,"GENERAL"}</definedName>
    <definedName name="rhtry" hidden="1">{"TAB1",#N/A,TRUE,"GENERAL";"TAB2",#N/A,TRUE,"GENERAL";"TAB3",#N/A,TRUE,"GENERAL";"TAB4",#N/A,TRUE,"GENERAL";"TAB5",#N/A,TRUE,"GENERAL"}</definedName>
    <definedName name="rj" localSheetId="4" hidden="1">{"TAB1",#N/A,TRUE,"GENERAL";"TAB2",#N/A,TRUE,"GENERAL";"TAB3",#N/A,TRUE,"GENERAL";"TAB4",#N/A,TRUE,"GENERAL";"TAB5",#N/A,TRUE,"GENERAL"}</definedName>
    <definedName name="rj" localSheetId="2" hidden="1">{"TAB1",#N/A,TRUE,"GENERAL";"TAB2",#N/A,TRUE,"GENERAL";"TAB3",#N/A,TRUE,"GENERAL";"TAB4",#N/A,TRUE,"GENERAL";"TAB5",#N/A,TRUE,"GENERAL"}</definedName>
    <definedName name="rj" localSheetId="3" hidden="1">{"TAB1",#N/A,TRUE,"GENERAL";"TAB2",#N/A,TRUE,"GENERAL";"TAB3",#N/A,TRUE,"GENERAL";"TAB4",#N/A,TRUE,"GENERAL";"TAB5",#N/A,TRUE,"GENERAL"}</definedName>
    <definedName name="rj" hidden="1">{"TAB1",#N/A,TRUE,"GENERAL";"TAB2",#N/A,TRUE,"GENERAL";"TAB3",#N/A,TRUE,"GENERAL";"TAB4",#N/A,TRUE,"GENERAL";"TAB5",#N/A,TRUE,"GENERAL"}</definedName>
    <definedName name="rjjth" localSheetId="4" hidden="1">{"TAB1",#N/A,TRUE,"GENERAL";"TAB2",#N/A,TRUE,"GENERAL";"TAB3",#N/A,TRUE,"GENERAL";"TAB4",#N/A,TRUE,"GENERAL";"TAB5",#N/A,TRUE,"GENERAL"}</definedName>
    <definedName name="rjjth" localSheetId="2" hidden="1">{"TAB1",#N/A,TRUE,"GENERAL";"TAB2",#N/A,TRUE,"GENERAL";"TAB3",#N/A,TRUE,"GENERAL";"TAB4",#N/A,TRUE,"GENERAL";"TAB5",#N/A,TRUE,"GENERAL"}</definedName>
    <definedName name="rjjth" localSheetId="3" hidden="1">{"TAB1",#N/A,TRUE,"GENERAL";"TAB2",#N/A,TRUE,"GENERAL";"TAB3",#N/A,TRUE,"GENERAL";"TAB4",#N/A,TRUE,"GENERAL";"TAB5",#N/A,TRUE,"GENERAL"}</definedName>
    <definedName name="rjjth" hidden="1">{"TAB1",#N/A,TRUE,"GENERAL";"TAB2",#N/A,TRUE,"GENERAL";"TAB3",#N/A,TRUE,"GENERAL";"TAB4",#N/A,TRUE,"GENERAL";"TAB5",#N/A,TRUE,"GENERAL"}</definedName>
    <definedName name="rjy" localSheetId="4" hidden="1">{"via1",#N/A,TRUE,"general";"via2",#N/A,TRUE,"general";"via3",#N/A,TRUE,"general"}</definedName>
    <definedName name="rjy" localSheetId="2" hidden="1">{"via1",#N/A,TRUE,"general";"via2",#N/A,TRUE,"general";"via3",#N/A,TRUE,"general"}</definedName>
    <definedName name="rjy" localSheetId="3" hidden="1">{"via1",#N/A,TRUE,"general";"via2",#N/A,TRUE,"general";"via3",#N/A,TRUE,"general"}</definedName>
    <definedName name="rjy" hidden="1">{"via1",#N/A,TRUE,"general";"via2",#N/A,TRUE,"general";"via3",#N/A,TRUE,"general"}</definedName>
    <definedName name="rkjyk" localSheetId="4" hidden="1">{"TAB1",#N/A,TRUE,"GENERAL";"TAB2",#N/A,TRUE,"GENERAL";"TAB3",#N/A,TRUE,"GENERAL";"TAB4",#N/A,TRUE,"GENERAL";"TAB5",#N/A,TRUE,"GENERAL"}</definedName>
    <definedName name="rkjyk" localSheetId="2" hidden="1">{"TAB1",#N/A,TRUE,"GENERAL";"TAB2",#N/A,TRUE,"GENERAL";"TAB3",#N/A,TRUE,"GENERAL";"TAB4",#N/A,TRUE,"GENERAL";"TAB5",#N/A,TRUE,"GENERAL"}</definedName>
    <definedName name="rkjyk" localSheetId="3" hidden="1">{"TAB1",#N/A,TRUE,"GENERAL";"TAB2",#N/A,TRUE,"GENERAL";"TAB3",#N/A,TRUE,"GENERAL";"TAB4",#N/A,TRUE,"GENERAL";"TAB5",#N/A,TRUE,"GENERAL"}</definedName>
    <definedName name="rkjyk" hidden="1">{"TAB1",#N/A,TRUE,"GENERAL";"TAB2",#N/A,TRUE,"GENERAL";"TAB3",#N/A,TRUE,"GENERAL";"TAB4",#N/A,TRUE,"GENERAL";"TAB5",#N/A,TRUE,"GENERAL"}</definedName>
    <definedName name="rkru" localSheetId="4" hidden="1">{"via1",#N/A,TRUE,"general";"via2",#N/A,TRUE,"general";"via3",#N/A,TRUE,"general"}</definedName>
    <definedName name="rkru" localSheetId="2" hidden="1">{"via1",#N/A,TRUE,"general";"via2",#N/A,TRUE,"general";"via3",#N/A,TRUE,"general"}</definedName>
    <definedName name="rkru" localSheetId="3" hidden="1">{"via1",#N/A,TRUE,"general";"via2",#N/A,TRUE,"general";"via3",#N/A,TRUE,"general"}</definedName>
    <definedName name="rkru" hidden="1">{"via1",#N/A,TRUE,"general";"via2",#N/A,TRUE,"general";"via3",#N/A,TRUE,"general"}</definedName>
    <definedName name="rky" localSheetId="4" hidden="1">{"TAB1",#N/A,TRUE,"GENERAL";"TAB2",#N/A,TRUE,"GENERAL";"TAB3",#N/A,TRUE,"GENERAL";"TAB4",#N/A,TRUE,"GENERAL";"TAB5",#N/A,TRUE,"GENERAL"}</definedName>
    <definedName name="rky" localSheetId="2" hidden="1">{"TAB1",#N/A,TRUE,"GENERAL";"TAB2",#N/A,TRUE,"GENERAL";"TAB3",#N/A,TRUE,"GENERAL";"TAB4",#N/A,TRUE,"GENERAL";"TAB5",#N/A,TRUE,"GENERAL"}</definedName>
    <definedName name="rky" localSheetId="3" hidden="1">{"TAB1",#N/A,TRUE,"GENERAL";"TAB2",#N/A,TRUE,"GENERAL";"TAB3",#N/A,TRUE,"GENERAL";"TAB4",#N/A,TRUE,"GENERAL";"TAB5",#N/A,TRUE,"GENERAL"}</definedName>
    <definedName name="rky" hidden="1">{"TAB1",#N/A,TRUE,"GENERAL";"TAB2",#N/A,TRUE,"GENERAL";"TAB3",#N/A,TRUE,"GENERAL";"TAB4",#N/A,TRUE,"GENERAL";"TAB5",#N/A,TRUE,"GENERAL"}</definedName>
    <definedName name="rrr" localSheetId="4" hidden="1">{"via1",#N/A,TRUE,"general";"via2",#N/A,TRUE,"general";"via3",#N/A,TRUE,"general"}</definedName>
    <definedName name="rrr" localSheetId="2" hidden="1">{"via1",#N/A,TRUE,"general";"via2",#N/A,TRUE,"general";"via3",#N/A,TRUE,"general"}</definedName>
    <definedName name="rrr" localSheetId="3" hidden="1">{"via1",#N/A,TRUE,"general";"via2",#N/A,TRUE,"general";"via3",#N/A,TRUE,"general"}</definedName>
    <definedName name="rrr" hidden="1">{"via1",#N/A,TRUE,"general";"via2",#N/A,TRUE,"general";"via3",#N/A,TRUE,"general"}</definedName>
    <definedName name="rrrrrb" localSheetId="4" hidden="1">{"via1",#N/A,TRUE,"general";"via2",#N/A,TRUE,"general";"via3",#N/A,TRUE,"general"}</definedName>
    <definedName name="rrrrrb" localSheetId="2" hidden="1">{"via1",#N/A,TRUE,"general";"via2",#N/A,TRUE,"general";"via3",#N/A,TRUE,"general"}</definedName>
    <definedName name="rrrrrb" localSheetId="3" hidden="1">{"via1",#N/A,TRUE,"general";"via2",#N/A,TRUE,"general";"via3",#N/A,TRUE,"general"}</definedName>
    <definedName name="rrrrrb" hidden="1">{"via1",#N/A,TRUE,"general";"via2",#N/A,TRUE,"general";"via3",#N/A,TRUE,"general"}</definedName>
    <definedName name="rrrrrrre" localSheetId="4" hidden="1">{"TAB1",#N/A,TRUE,"GENERAL";"TAB2",#N/A,TRUE,"GENERAL";"TAB3",#N/A,TRUE,"GENERAL";"TAB4",#N/A,TRUE,"GENERAL";"TAB5",#N/A,TRUE,"GENERAL"}</definedName>
    <definedName name="rrrrrrre" localSheetId="2" hidden="1">{"TAB1",#N/A,TRUE,"GENERAL";"TAB2",#N/A,TRUE,"GENERAL";"TAB3",#N/A,TRUE,"GENERAL";"TAB4",#N/A,TRUE,"GENERAL";"TAB5",#N/A,TRUE,"GENERAL"}</definedName>
    <definedName name="rrrrrrre" localSheetId="3" hidden="1">{"TAB1",#N/A,TRUE,"GENERAL";"TAB2",#N/A,TRUE,"GENERAL";"TAB3",#N/A,TRUE,"GENERAL";"TAB4",#N/A,TRUE,"GENERAL";"TAB5",#N/A,TRUE,"GENERAL"}</definedName>
    <definedName name="rrrrrrre" hidden="1">{"TAB1",#N/A,TRUE,"GENERAL";"TAB2",#N/A,TRUE,"GENERAL";"TAB3",#N/A,TRUE,"GENERAL";"TAB4",#N/A,TRUE,"GENERAL";"TAB5",#N/A,TRUE,"GENERAL"}</definedName>
    <definedName name="rrrrt" localSheetId="4" hidden="1">{"via1",#N/A,TRUE,"general";"via2",#N/A,TRUE,"general";"via3",#N/A,TRUE,"general"}</definedName>
    <definedName name="rrrrt" localSheetId="2" hidden="1">{"via1",#N/A,TRUE,"general";"via2",#N/A,TRUE,"general";"via3",#N/A,TRUE,"general"}</definedName>
    <definedName name="rrrrt" localSheetId="3" hidden="1">{"via1",#N/A,TRUE,"general";"via2",#N/A,TRUE,"general";"via3",#N/A,TRUE,"general"}</definedName>
    <definedName name="rrrrt" hidden="1">{"via1",#N/A,TRUE,"general";"via2",#N/A,TRUE,"general";"via3",#N/A,TRUE,"general"}</definedName>
    <definedName name="rsdgsd5" localSheetId="4" hidden="1">{"TAB1",#N/A,TRUE,"GENERAL";"TAB2",#N/A,TRUE,"GENERAL";"TAB3",#N/A,TRUE,"GENERAL";"TAB4",#N/A,TRUE,"GENERAL";"TAB5",#N/A,TRUE,"GENERAL"}</definedName>
    <definedName name="rsdgsd5" localSheetId="2" hidden="1">{"TAB1",#N/A,TRUE,"GENERAL";"TAB2",#N/A,TRUE,"GENERAL";"TAB3",#N/A,TRUE,"GENERAL";"TAB4",#N/A,TRUE,"GENERAL";"TAB5",#N/A,TRUE,"GENERAL"}</definedName>
    <definedName name="rsdgsd5" localSheetId="3" hidden="1">{"TAB1",#N/A,TRUE,"GENERAL";"TAB2",#N/A,TRUE,"GENERAL";"TAB3",#N/A,TRUE,"GENERAL";"TAB4",#N/A,TRUE,"GENERAL";"TAB5",#N/A,TRUE,"GENERAL"}</definedName>
    <definedName name="rsdgsd5" hidden="1">{"TAB1",#N/A,TRUE,"GENERAL";"TAB2",#N/A,TRUE,"GENERAL";"TAB3",#N/A,TRUE,"GENERAL";"TAB4",#N/A,TRUE,"GENERAL";"TAB5",#N/A,TRUE,"GENERAL"}</definedName>
    <definedName name="rt" localSheetId="4" hidden="1">{"TAB1",#N/A,TRUE,"GENERAL";"TAB2",#N/A,TRUE,"GENERAL";"TAB3",#N/A,TRUE,"GENERAL";"TAB4",#N/A,TRUE,"GENERAL";"TAB5",#N/A,TRUE,"GENERAL"}</definedName>
    <definedName name="rt" localSheetId="2" hidden="1">{"TAB1",#N/A,TRUE,"GENERAL";"TAB2",#N/A,TRUE,"GENERAL";"TAB3",#N/A,TRUE,"GENERAL";"TAB4",#N/A,TRUE,"GENERAL";"TAB5",#N/A,TRUE,"GENERAL"}</definedName>
    <definedName name="rt" localSheetId="3" hidden="1">{"TAB1",#N/A,TRUE,"GENERAL";"TAB2",#N/A,TRUE,"GENERAL";"TAB3",#N/A,TRUE,"GENERAL";"TAB4",#N/A,TRUE,"GENERAL";"TAB5",#N/A,TRUE,"GENERAL"}</definedName>
    <definedName name="rt" hidden="1">{"TAB1",#N/A,TRUE,"GENERAL";"TAB2",#N/A,TRUE,"GENERAL";"TAB3",#N/A,TRUE,"GENERAL";"TAB4",#N/A,TRUE,"GENERAL";"TAB5",#N/A,TRUE,"GENERAL"}</definedName>
    <definedName name="rte" localSheetId="4" hidden="1">{"TAB1",#N/A,TRUE,"GENERAL";"TAB2",#N/A,TRUE,"GENERAL";"TAB3",#N/A,TRUE,"GENERAL";"TAB4",#N/A,TRUE,"GENERAL";"TAB5",#N/A,TRUE,"GENERAL"}</definedName>
    <definedName name="rte" localSheetId="2" hidden="1">{"TAB1",#N/A,TRUE,"GENERAL";"TAB2",#N/A,TRUE,"GENERAL";"TAB3",#N/A,TRUE,"GENERAL";"TAB4",#N/A,TRUE,"GENERAL";"TAB5",#N/A,TRUE,"GENERAL"}</definedName>
    <definedName name="rte" localSheetId="3" hidden="1">{"TAB1",#N/A,TRUE,"GENERAL";"TAB2",#N/A,TRUE,"GENERAL";"TAB3",#N/A,TRUE,"GENERAL";"TAB4",#N/A,TRUE,"GENERAL";"TAB5",#N/A,TRUE,"GENERAL"}</definedName>
    <definedName name="rte" hidden="1">{"TAB1",#N/A,TRUE,"GENERAL";"TAB2",#N/A,TRUE,"GENERAL";"TAB3",#N/A,TRUE,"GENERAL";"TAB4",#N/A,TRUE,"GENERAL";"TAB5",#N/A,TRUE,"GENERAL"}</definedName>
    <definedName name="rteg" localSheetId="4" hidden="1">{"via1",#N/A,TRUE,"general";"via2",#N/A,TRUE,"general";"via3",#N/A,TRUE,"general"}</definedName>
    <definedName name="rteg" localSheetId="2" hidden="1">{"via1",#N/A,TRUE,"general";"via2",#N/A,TRUE,"general";"via3",#N/A,TRUE,"general"}</definedName>
    <definedName name="rteg" localSheetId="3" hidden="1">{"via1",#N/A,TRUE,"general";"via2",#N/A,TRUE,"general";"via3",#N/A,TRUE,"general"}</definedName>
    <definedName name="rteg" hidden="1">{"via1",#N/A,TRUE,"general";"via2",#N/A,TRUE,"general";"via3",#N/A,TRUE,"general"}</definedName>
    <definedName name="rtert" localSheetId="4" hidden="1">{"TAB1",#N/A,TRUE,"GENERAL";"TAB2",#N/A,TRUE,"GENERAL";"TAB3",#N/A,TRUE,"GENERAL";"TAB4",#N/A,TRUE,"GENERAL";"TAB5",#N/A,TRUE,"GENERAL"}</definedName>
    <definedName name="rtert" localSheetId="2" hidden="1">{"TAB1",#N/A,TRUE,"GENERAL";"TAB2",#N/A,TRUE,"GENERAL";"TAB3",#N/A,TRUE,"GENERAL";"TAB4",#N/A,TRUE,"GENERAL";"TAB5",#N/A,TRUE,"GENERAL"}</definedName>
    <definedName name="rtert" localSheetId="3" hidden="1">{"TAB1",#N/A,TRUE,"GENERAL";"TAB2",#N/A,TRUE,"GENERAL";"TAB3",#N/A,TRUE,"GENERAL";"TAB4",#N/A,TRUE,"GENERAL";"TAB5",#N/A,TRUE,"GENERAL"}</definedName>
    <definedName name="rtert" hidden="1">{"TAB1",#N/A,TRUE,"GENERAL";"TAB2",#N/A,TRUE,"GENERAL";"TAB3",#N/A,TRUE,"GENERAL";"TAB4",#N/A,TRUE,"GENERAL";"TAB5",#N/A,TRUE,"GENERAL"}</definedName>
    <definedName name="rtes" localSheetId="4" hidden="1">{"via1",#N/A,TRUE,"general";"via2",#N/A,TRUE,"general";"via3",#N/A,TRUE,"general"}</definedName>
    <definedName name="rtes" localSheetId="2" hidden="1">{"via1",#N/A,TRUE,"general";"via2",#N/A,TRUE,"general";"via3",#N/A,TRUE,"general"}</definedName>
    <definedName name="rtes" localSheetId="3" hidden="1">{"via1",#N/A,TRUE,"general";"via2",#N/A,TRUE,"general";"via3",#N/A,TRUE,"general"}</definedName>
    <definedName name="rtes" hidden="1">{"via1",#N/A,TRUE,"general";"via2",#N/A,TRUE,"general";"via3",#N/A,TRUE,"general"}</definedName>
    <definedName name="rtewth" localSheetId="4" hidden="1">{"TAB1",#N/A,TRUE,"GENERAL";"TAB2",#N/A,TRUE,"GENERAL";"TAB3",#N/A,TRUE,"GENERAL";"TAB4",#N/A,TRUE,"GENERAL";"TAB5",#N/A,TRUE,"GENERAL"}</definedName>
    <definedName name="rtewth" localSheetId="2" hidden="1">{"TAB1",#N/A,TRUE,"GENERAL";"TAB2",#N/A,TRUE,"GENERAL";"TAB3",#N/A,TRUE,"GENERAL";"TAB4",#N/A,TRUE,"GENERAL";"TAB5",#N/A,TRUE,"GENERAL"}</definedName>
    <definedName name="rtewth" localSheetId="3" hidden="1">{"TAB1",#N/A,TRUE,"GENERAL";"TAB2",#N/A,TRUE,"GENERAL";"TAB3",#N/A,TRUE,"GENERAL";"TAB4",#N/A,TRUE,"GENERAL";"TAB5",#N/A,TRUE,"GENERAL"}</definedName>
    <definedName name="rtewth" hidden="1">{"TAB1",#N/A,TRUE,"GENERAL";"TAB2",#N/A,TRUE,"GENERAL";"TAB3",#N/A,TRUE,"GENERAL";"TAB4",#N/A,TRUE,"GENERAL";"TAB5",#N/A,TRUE,"GENERAL"}</definedName>
    <definedName name="rthjtj" localSheetId="4" hidden="1">{"TAB1",#N/A,TRUE,"GENERAL";"TAB2",#N/A,TRUE,"GENERAL";"TAB3",#N/A,TRUE,"GENERAL";"TAB4",#N/A,TRUE,"GENERAL";"TAB5",#N/A,TRUE,"GENERAL"}</definedName>
    <definedName name="rthjtj" localSheetId="2" hidden="1">{"TAB1",#N/A,TRUE,"GENERAL";"TAB2",#N/A,TRUE,"GENERAL";"TAB3",#N/A,TRUE,"GENERAL";"TAB4",#N/A,TRUE,"GENERAL";"TAB5",#N/A,TRUE,"GENERAL"}</definedName>
    <definedName name="rthjtj" localSheetId="3" hidden="1">{"TAB1",#N/A,TRUE,"GENERAL";"TAB2",#N/A,TRUE,"GENERAL";"TAB3",#N/A,TRUE,"GENERAL";"TAB4",#N/A,TRUE,"GENERAL";"TAB5",#N/A,TRUE,"GENERAL"}</definedName>
    <definedName name="rthjtj" hidden="1">{"TAB1",#N/A,TRUE,"GENERAL";"TAB2",#N/A,TRUE,"GENERAL";"TAB3",#N/A,TRUE,"GENERAL";"TAB4",#N/A,TRUE,"GENERAL";"TAB5",#N/A,TRUE,"GENERAL"}</definedName>
    <definedName name="rthrthg" localSheetId="4" hidden="1">{"via1",#N/A,TRUE,"general";"via2",#N/A,TRUE,"general";"via3",#N/A,TRUE,"general"}</definedName>
    <definedName name="rthrthg" localSheetId="2" hidden="1">{"via1",#N/A,TRUE,"general";"via2",#N/A,TRUE,"general";"via3",#N/A,TRUE,"general"}</definedName>
    <definedName name="rthrthg" localSheetId="3" hidden="1">{"via1",#N/A,TRUE,"general";"via2",#N/A,TRUE,"general";"via3",#N/A,TRUE,"general"}</definedName>
    <definedName name="rthrthg" hidden="1">{"via1",#N/A,TRUE,"general";"via2",#N/A,TRUE,"general";"via3",#N/A,TRUE,"general"}</definedName>
    <definedName name="rthtrh" localSheetId="4" hidden="1">{"via1",#N/A,TRUE,"general";"via2",#N/A,TRUE,"general";"via3",#N/A,TRUE,"general"}</definedName>
    <definedName name="rthtrh" localSheetId="2" hidden="1">{"via1",#N/A,TRUE,"general";"via2",#N/A,TRUE,"general";"via3",#N/A,TRUE,"general"}</definedName>
    <definedName name="rthtrh" localSheetId="3" hidden="1">{"via1",#N/A,TRUE,"general";"via2",#N/A,TRUE,"general";"via3",#N/A,TRUE,"general"}</definedName>
    <definedName name="rthtrh" hidden="1">{"via1",#N/A,TRUE,"general";"via2",#N/A,TRUE,"general";"via3",#N/A,TRUE,"general"}</definedName>
    <definedName name="rtkk" localSheetId="4" hidden="1">{"via1",#N/A,TRUE,"general";"via2",#N/A,TRUE,"general";"via3",#N/A,TRUE,"general"}</definedName>
    <definedName name="rtkk" localSheetId="2" hidden="1">{"via1",#N/A,TRUE,"general";"via2",#N/A,TRUE,"general";"via3",#N/A,TRUE,"general"}</definedName>
    <definedName name="rtkk" localSheetId="3" hidden="1">{"via1",#N/A,TRUE,"general";"via2",#N/A,TRUE,"general";"via3",#N/A,TRUE,"general"}</definedName>
    <definedName name="rtkk" hidden="1">{"via1",#N/A,TRUE,"general";"via2",#N/A,TRUE,"general";"via3",#N/A,TRUE,"general"}</definedName>
    <definedName name="rttthy" localSheetId="4" hidden="1">{"via1",#N/A,TRUE,"general";"via2",#N/A,TRUE,"general";"via3",#N/A,TRUE,"general"}</definedName>
    <definedName name="rttthy" localSheetId="2" hidden="1">{"via1",#N/A,TRUE,"general";"via2",#N/A,TRUE,"general";"via3",#N/A,TRUE,"general"}</definedName>
    <definedName name="rttthy" localSheetId="3" hidden="1">{"via1",#N/A,TRUE,"general";"via2",#N/A,TRUE,"general";"via3",#N/A,TRUE,"general"}</definedName>
    <definedName name="rttthy" hidden="1">{"via1",#N/A,TRUE,"general";"via2",#N/A,TRUE,"general";"via3",#N/A,TRUE,"general"}</definedName>
    <definedName name="rtu" localSheetId="4" hidden="1">{"via1",#N/A,TRUE,"general";"via2",#N/A,TRUE,"general";"via3",#N/A,TRUE,"general"}</definedName>
    <definedName name="rtu" localSheetId="2" hidden="1">{"via1",#N/A,TRUE,"general";"via2",#N/A,TRUE,"general";"via3",#N/A,TRUE,"general"}</definedName>
    <definedName name="rtu" localSheetId="3" hidden="1">{"via1",#N/A,TRUE,"general";"via2",#N/A,TRUE,"general";"via3",#N/A,TRUE,"general"}</definedName>
    <definedName name="rtu" hidden="1">{"via1",#N/A,TRUE,"general";"via2",#N/A,TRUE,"general";"via3",#N/A,TRUE,"general"}</definedName>
    <definedName name="rtug" localSheetId="4" hidden="1">{"TAB1",#N/A,TRUE,"GENERAL";"TAB2",#N/A,TRUE,"GENERAL";"TAB3",#N/A,TRUE,"GENERAL";"TAB4",#N/A,TRUE,"GENERAL";"TAB5",#N/A,TRUE,"GENERAL"}</definedName>
    <definedName name="rtug" localSheetId="2" hidden="1">{"TAB1",#N/A,TRUE,"GENERAL";"TAB2",#N/A,TRUE,"GENERAL";"TAB3",#N/A,TRUE,"GENERAL";"TAB4",#N/A,TRUE,"GENERAL";"TAB5",#N/A,TRUE,"GENERAL"}</definedName>
    <definedName name="rtug" localSheetId="3" hidden="1">{"TAB1",#N/A,TRUE,"GENERAL";"TAB2",#N/A,TRUE,"GENERAL";"TAB3",#N/A,TRUE,"GENERAL";"TAB4",#N/A,TRUE,"GENERAL";"TAB5",#N/A,TRUE,"GENERAL"}</definedName>
    <definedName name="rtug" hidden="1">{"TAB1",#N/A,TRUE,"GENERAL";"TAB2",#N/A,TRUE,"GENERAL";"TAB3",#N/A,TRUE,"GENERAL";"TAB4",#N/A,TRUE,"GENERAL";"TAB5",#N/A,TRUE,"GENERAL"}</definedName>
    <definedName name="rtugsd" localSheetId="4" hidden="1">{"TAB1",#N/A,TRUE,"GENERAL";"TAB2",#N/A,TRUE,"GENERAL";"TAB3",#N/A,TRUE,"GENERAL";"TAB4",#N/A,TRUE,"GENERAL";"TAB5",#N/A,TRUE,"GENERAL"}</definedName>
    <definedName name="rtugsd" localSheetId="2" hidden="1">{"TAB1",#N/A,TRUE,"GENERAL";"TAB2",#N/A,TRUE,"GENERAL";"TAB3",#N/A,TRUE,"GENERAL";"TAB4",#N/A,TRUE,"GENERAL";"TAB5",#N/A,TRUE,"GENERAL"}</definedName>
    <definedName name="rtugsd" localSheetId="3" hidden="1">{"TAB1",#N/A,TRUE,"GENERAL";"TAB2",#N/A,TRUE,"GENERAL";"TAB3",#N/A,TRUE,"GENERAL";"TAB4",#N/A,TRUE,"GENERAL";"TAB5",#N/A,TRUE,"GENERAL"}</definedName>
    <definedName name="rtugsd" hidden="1">{"TAB1",#N/A,TRUE,"GENERAL";"TAB2",#N/A,TRUE,"GENERAL";"TAB3",#N/A,TRUE,"GENERAL";"TAB4",#N/A,TRUE,"GENERAL";"TAB5",#N/A,TRUE,"GENERAL"}</definedName>
    <definedName name="rturtu" localSheetId="4" hidden="1">{"via1",#N/A,TRUE,"general";"via2",#N/A,TRUE,"general";"via3",#N/A,TRUE,"general"}</definedName>
    <definedName name="rturtu" localSheetId="2" hidden="1">{"via1",#N/A,TRUE,"general";"via2",#N/A,TRUE,"general";"via3",#N/A,TRUE,"general"}</definedName>
    <definedName name="rturtu" localSheetId="3" hidden="1">{"via1",#N/A,TRUE,"general";"via2",#N/A,TRUE,"general";"via3",#N/A,TRUE,"general"}</definedName>
    <definedName name="rturtu" hidden="1">{"via1",#N/A,TRUE,"general";"via2",#N/A,TRUE,"general";"via3",#N/A,TRUE,"general"}</definedName>
    <definedName name="rturu" localSheetId="4" hidden="1">{"via1",#N/A,TRUE,"general";"via2",#N/A,TRUE,"general";"via3",#N/A,TRUE,"general"}</definedName>
    <definedName name="rturu" localSheetId="2" hidden="1">{"via1",#N/A,TRUE,"general";"via2",#N/A,TRUE,"general";"via3",#N/A,TRUE,"general"}</definedName>
    <definedName name="rturu" localSheetId="3" hidden="1">{"via1",#N/A,TRUE,"general";"via2",#N/A,TRUE,"general";"via3",#N/A,TRUE,"general"}</definedName>
    <definedName name="rturu" hidden="1">{"via1",#N/A,TRUE,"general";"via2",#N/A,TRUE,"general";"via3",#N/A,TRUE,"general"}</definedName>
    <definedName name="rtut" localSheetId="4" hidden="1">{"via1",#N/A,TRUE,"general";"via2",#N/A,TRUE,"general";"via3",#N/A,TRUE,"general"}</definedName>
    <definedName name="rtut" localSheetId="2" hidden="1">{"via1",#N/A,TRUE,"general";"via2",#N/A,TRUE,"general";"via3",#N/A,TRUE,"general"}</definedName>
    <definedName name="rtut" localSheetId="3" hidden="1">{"via1",#N/A,TRUE,"general";"via2",#N/A,TRUE,"general";"via3",#N/A,TRUE,"general"}</definedName>
    <definedName name="rtut" hidden="1">{"via1",#N/A,TRUE,"general";"via2",#N/A,TRUE,"general";"via3",#N/A,TRUE,"general"}</definedName>
    <definedName name="rtutru" localSheetId="4" hidden="1">{"via1",#N/A,TRUE,"general";"via2",#N/A,TRUE,"general";"via3",#N/A,TRUE,"general"}</definedName>
    <definedName name="rtutru" localSheetId="2" hidden="1">{"via1",#N/A,TRUE,"general";"via2",#N/A,TRUE,"general";"via3",#N/A,TRUE,"general"}</definedName>
    <definedName name="rtutru" localSheetId="3" hidden="1">{"via1",#N/A,TRUE,"general";"via2",#N/A,TRUE,"general";"via3",#N/A,TRUE,"general"}</definedName>
    <definedName name="rtutru" hidden="1">{"via1",#N/A,TRUE,"general";"via2",#N/A,TRUE,"general";"via3",#N/A,TRUE,"general"}</definedName>
    <definedName name="rtuy" localSheetId="4" hidden="1">{"via1",#N/A,TRUE,"general";"via2",#N/A,TRUE,"general";"via3",#N/A,TRUE,"general"}</definedName>
    <definedName name="rtuy" localSheetId="2" hidden="1">{"via1",#N/A,TRUE,"general";"via2",#N/A,TRUE,"general";"via3",#N/A,TRUE,"general"}</definedName>
    <definedName name="rtuy" localSheetId="3" hidden="1">{"via1",#N/A,TRUE,"general";"via2",#N/A,TRUE,"general";"via3",#N/A,TRUE,"general"}</definedName>
    <definedName name="rtuy" hidden="1">{"via1",#N/A,TRUE,"general";"via2",#N/A,TRUE,"general";"via3",#N/A,TRUE,"general"}</definedName>
    <definedName name="rtyhr" localSheetId="4" hidden="1">{"TAB1",#N/A,TRUE,"GENERAL";"TAB2",#N/A,TRUE,"GENERAL";"TAB3",#N/A,TRUE,"GENERAL";"TAB4",#N/A,TRUE,"GENERAL";"TAB5",#N/A,TRUE,"GENERAL"}</definedName>
    <definedName name="rtyhr" localSheetId="2" hidden="1">{"TAB1",#N/A,TRUE,"GENERAL";"TAB2",#N/A,TRUE,"GENERAL";"TAB3",#N/A,TRUE,"GENERAL";"TAB4",#N/A,TRUE,"GENERAL";"TAB5",#N/A,TRUE,"GENERAL"}</definedName>
    <definedName name="rtyhr" localSheetId="3" hidden="1">{"TAB1",#N/A,TRUE,"GENERAL";"TAB2",#N/A,TRUE,"GENERAL";"TAB3",#N/A,TRUE,"GENERAL";"TAB4",#N/A,TRUE,"GENERAL";"TAB5",#N/A,TRUE,"GENERAL"}</definedName>
    <definedName name="rtyhr" hidden="1">{"TAB1",#N/A,TRUE,"GENERAL";"TAB2",#N/A,TRUE,"GENERAL";"TAB3",#N/A,TRUE,"GENERAL";"TAB4",#N/A,TRUE,"GENERAL";"TAB5",#N/A,TRUE,"GENERAL"}</definedName>
    <definedName name="rtym" localSheetId="4" hidden="1">{"via1",#N/A,TRUE,"general";"via2",#N/A,TRUE,"general";"via3",#N/A,TRUE,"general"}</definedName>
    <definedName name="rtym" localSheetId="2" hidden="1">{"via1",#N/A,TRUE,"general";"via2",#N/A,TRUE,"general";"via3",#N/A,TRUE,"general"}</definedName>
    <definedName name="rtym" localSheetId="3" hidden="1">{"via1",#N/A,TRUE,"general";"via2",#N/A,TRUE,"general";"via3",#N/A,TRUE,"general"}</definedName>
    <definedName name="rtym" hidden="1">{"via1",#N/A,TRUE,"general";"via2",#N/A,TRUE,"general";"via3",#N/A,TRUE,"general"}</definedName>
    <definedName name="rtyrey" localSheetId="4" hidden="1">{"TAB1",#N/A,TRUE,"GENERAL";"TAB2",#N/A,TRUE,"GENERAL";"TAB3",#N/A,TRUE,"GENERAL";"TAB4",#N/A,TRUE,"GENERAL";"TAB5",#N/A,TRUE,"GENERAL"}</definedName>
    <definedName name="rtyrey" localSheetId="2" hidden="1">{"TAB1",#N/A,TRUE,"GENERAL";"TAB2",#N/A,TRUE,"GENERAL";"TAB3",#N/A,TRUE,"GENERAL";"TAB4",#N/A,TRUE,"GENERAL";"TAB5",#N/A,TRUE,"GENERAL"}</definedName>
    <definedName name="rtyrey" localSheetId="3" hidden="1">{"TAB1",#N/A,TRUE,"GENERAL";"TAB2",#N/A,TRUE,"GENERAL";"TAB3",#N/A,TRUE,"GENERAL";"TAB4",#N/A,TRUE,"GENERAL";"TAB5",#N/A,TRUE,"GENERAL"}</definedName>
    <definedName name="rtyrey" hidden="1">{"TAB1",#N/A,TRUE,"GENERAL";"TAB2",#N/A,TRUE,"GENERAL";"TAB3",#N/A,TRUE,"GENERAL";"TAB4",#N/A,TRUE,"GENERAL";"TAB5",#N/A,TRUE,"GENERAL"}</definedName>
    <definedName name="rtyrh" localSheetId="4" hidden="1">{"via1",#N/A,TRUE,"general";"via2",#N/A,TRUE,"general";"via3",#N/A,TRUE,"general"}</definedName>
    <definedName name="rtyrh" localSheetId="2" hidden="1">{"via1",#N/A,TRUE,"general";"via2",#N/A,TRUE,"general";"via3",#N/A,TRUE,"general"}</definedName>
    <definedName name="rtyrh" localSheetId="3" hidden="1">{"via1",#N/A,TRUE,"general";"via2",#N/A,TRUE,"general";"via3",#N/A,TRUE,"general"}</definedName>
    <definedName name="rtyrh" hidden="1">{"via1",#N/A,TRUE,"general";"via2",#N/A,TRUE,"general";"via3",#N/A,TRUE,"general"}</definedName>
    <definedName name="RTYRTY" localSheetId="4" hidden="1">{"via1",#N/A,TRUE,"general";"via2",#N/A,TRUE,"general";"via3",#N/A,TRUE,"general"}</definedName>
    <definedName name="RTYRTY" localSheetId="2" hidden="1">{"via1",#N/A,TRUE,"general";"via2",#N/A,TRUE,"general";"via3",#N/A,TRUE,"general"}</definedName>
    <definedName name="RTYRTY" localSheetId="3" hidden="1">{"via1",#N/A,TRUE,"general";"via2",#N/A,TRUE,"general";"via3",#N/A,TRUE,"general"}</definedName>
    <definedName name="RTYRTY" hidden="1">{"via1",#N/A,TRUE,"general";"via2",#N/A,TRUE,"general";"via3",#N/A,TRUE,"general"}</definedName>
    <definedName name="rtyt" localSheetId="4" hidden="1">{"TAB1",#N/A,TRUE,"GENERAL";"TAB2",#N/A,TRUE,"GENERAL";"TAB3",#N/A,TRUE,"GENERAL";"TAB4",#N/A,TRUE,"GENERAL";"TAB5",#N/A,TRUE,"GENERAL"}</definedName>
    <definedName name="rtyt" localSheetId="2" hidden="1">{"TAB1",#N/A,TRUE,"GENERAL";"TAB2",#N/A,TRUE,"GENERAL";"TAB3",#N/A,TRUE,"GENERAL";"TAB4",#N/A,TRUE,"GENERAL";"TAB5",#N/A,TRUE,"GENERAL"}</definedName>
    <definedName name="rtyt" localSheetId="3" hidden="1">{"TAB1",#N/A,TRUE,"GENERAL";"TAB2",#N/A,TRUE,"GENERAL";"TAB3",#N/A,TRUE,"GENERAL";"TAB4",#N/A,TRUE,"GENERAL";"TAB5",#N/A,TRUE,"GENERAL"}</definedName>
    <definedName name="rtyt" hidden="1">{"TAB1",#N/A,TRUE,"GENERAL";"TAB2",#N/A,TRUE,"GENERAL";"TAB3",#N/A,TRUE,"GENERAL";"TAB4",#N/A,TRUE,"GENERAL";"TAB5",#N/A,TRUE,"GENERAL"}</definedName>
    <definedName name="rtytry" localSheetId="4" hidden="1">{"via1",#N/A,TRUE,"general";"via2",#N/A,TRUE,"general";"via3",#N/A,TRUE,"general"}</definedName>
    <definedName name="rtytry" localSheetId="2" hidden="1">{"via1",#N/A,TRUE,"general";"via2",#N/A,TRUE,"general";"via3",#N/A,TRUE,"general"}</definedName>
    <definedName name="rtytry" localSheetId="3" hidden="1">{"via1",#N/A,TRUE,"general";"via2",#N/A,TRUE,"general";"via3",#N/A,TRUE,"general"}</definedName>
    <definedName name="rtytry" hidden="1">{"via1",#N/A,TRUE,"general";"via2",#N/A,TRUE,"general";"via3",#N/A,TRUE,"general"}</definedName>
    <definedName name="ruru" localSheetId="4" hidden="1">{"TAB1",#N/A,TRUE,"GENERAL";"TAB2",#N/A,TRUE,"GENERAL";"TAB3",#N/A,TRUE,"GENERAL";"TAB4",#N/A,TRUE,"GENERAL";"TAB5",#N/A,TRUE,"GENERAL"}</definedName>
    <definedName name="ruru" localSheetId="2" hidden="1">{"TAB1",#N/A,TRUE,"GENERAL";"TAB2",#N/A,TRUE,"GENERAL";"TAB3",#N/A,TRUE,"GENERAL";"TAB4",#N/A,TRUE,"GENERAL";"TAB5",#N/A,TRUE,"GENERAL"}</definedName>
    <definedName name="ruru" localSheetId="3" hidden="1">{"TAB1",#N/A,TRUE,"GENERAL";"TAB2",#N/A,TRUE,"GENERAL";"TAB3",#N/A,TRUE,"GENERAL";"TAB4",#N/A,TRUE,"GENERAL";"TAB5",#N/A,TRUE,"GENERAL"}</definedName>
    <definedName name="ruru" hidden="1">{"TAB1",#N/A,TRUE,"GENERAL";"TAB2",#N/A,TRUE,"GENERAL";"TAB3",#N/A,TRUE,"GENERAL";"TAB4",#N/A,TRUE,"GENERAL";"TAB5",#N/A,TRUE,"GENERAL"}</definedName>
    <definedName name="rutu" localSheetId="4" hidden="1">{"via1",#N/A,TRUE,"general";"via2",#N/A,TRUE,"general";"via3",#N/A,TRUE,"general"}</definedName>
    <definedName name="rutu" localSheetId="2" hidden="1">{"via1",#N/A,TRUE,"general";"via2",#N/A,TRUE,"general";"via3",#N/A,TRUE,"general"}</definedName>
    <definedName name="rutu" localSheetId="3" hidden="1">{"via1",#N/A,TRUE,"general";"via2",#N/A,TRUE,"general";"via3",#N/A,TRUE,"general"}</definedName>
    <definedName name="rutu" hidden="1">{"via1",#N/A,TRUE,"general";"via2",#N/A,TRUE,"general";"via3",#N/A,TRUE,"general"}</definedName>
    <definedName name="rwt" localSheetId="4" hidden="1">{"via1",#N/A,TRUE,"general";"via2",#N/A,TRUE,"general";"via3",#N/A,TRUE,"general"}</definedName>
    <definedName name="rwt" localSheetId="2" hidden="1">{"via1",#N/A,TRUE,"general";"via2",#N/A,TRUE,"general";"via3",#N/A,TRUE,"general"}</definedName>
    <definedName name="rwt" localSheetId="3" hidden="1">{"via1",#N/A,TRUE,"general";"via2",#N/A,TRUE,"general";"via3",#N/A,TRUE,"general"}</definedName>
    <definedName name="rwt" hidden="1">{"via1",#N/A,TRUE,"general";"via2",#N/A,TRUE,"general";"via3",#N/A,TRUE,"general"}</definedName>
    <definedName name="ry" localSheetId="4" hidden="1">{"via1",#N/A,TRUE,"general";"via2",#N/A,TRUE,"general";"via3",#N/A,TRUE,"general"}</definedName>
    <definedName name="ry" localSheetId="2" hidden="1">{"via1",#N/A,TRUE,"general";"via2",#N/A,TRUE,"general";"via3",#N/A,TRUE,"general"}</definedName>
    <definedName name="ry" localSheetId="3" hidden="1">{"via1",#N/A,TRUE,"general";"via2",#N/A,TRUE,"general";"via3",#N/A,TRUE,"general"}</definedName>
    <definedName name="ry" hidden="1">{"via1",#N/A,TRUE,"general";"via2",#N/A,TRUE,"general";"via3",#N/A,TRUE,"general"}</definedName>
    <definedName name="ryeryb" localSheetId="4" hidden="1">{"TAB1",#N/A,TRUE,"GENERAL";"TAB2",#N/A,TRUE,"GENERAL";"TAB3",#N/A,TRUE,"GENERAL";"TAB4",#N/A,TRUE,"GENERAL";"TAB5",#N/A,TRUE,"GENERAL"}</definedName>
    <definedName name="ryeryb" localSheetId="2" hidden="1">{"TAB1",#N/A,TRUE,"GENERAL";"TAB2",#N/A,TRUE,"GENERAL";"TAB3",#N/A,TRUE,"GENERAL";"TAB4",#N/A,TRUE,"GENERAL";"TAB5",#N/A,TRUE,"GENERAL"}</definedName>
    <definedName name="ryeryb" localSheetId="3" hidden="1">{"TAB1",#N/A,TRUE,"GENERAL";"TAB2",#N/A,TRUE,"GENERAL";"TAB3",#N/A,TRUE,"GENERAL";"TAB4",#N/A,TRUE,"GENERAL";"TAB5",#N/A,TRUE,"GENERAL"}</definedName>
    <definedName name="ryeryb" hidden="1">{"TAB1",#N/A,TRUE,"GENERAL";"TAB2",#N/A,TRUE,"GENERAL";"TAB3",#N/A,TRUE,"GENERAL";"TAB4",#N/A,TRUE,"GENERAL";"TAB5",#N/A,TRUE,"GENERAL"}</definedName>
    <definedName name="rytrsdg" localSheetId="4" hidden="1">{"via1",#N/A,TRUE,"general";"via2",#N/A,TRUE,"general";"via3",#N/A,TRUE,"general"}</definedName>
    <definedName name="rytrsdg" localSheetId="2" hidden="1">{"via1",#N/A,TRUE,"general";"via2",#N/A,TRUE,"general";"via3",#N/A,TRUE,"general"}</definedName>
    <definedName name="rytrsdg" localSheetId="3" hidden="1">{"via1",#N/A,TRUE,"general";"via2",#N/A,TRUE,"general";"via3",#N/A,TRUE,"general"}</definedName>
    <definedName name="rytrsdg" hidden="1">{"via1",#N/A,TRUE,"general";"via2",#N/A,TRUE,"general";"via3",#N/A,TRUE,"general"}</definedName>
    <definedName name="saa" localSheetId="4" hidden="1">{"via1",#N/A,TRUE,"general";"via2",#N/A,TRUE,"general";"via3",#N/A,TRUE,"general"}</definedName>
    <definedName name="saa" localSheetId="2" hidden="1">{"via1",#N/A,TRUE,"general";"via2",#N/A,TRUE,"general";"via3",#N/A,TRUE,"general"}</definedName>
    <definedName name="saa" localSheetId="3" hidden="1">{"via1",#N/A,TRUE,"general";"via2",#N/A,TRUE,"general";"via3",#N/A,TRUE,"general"}</definedName>
    <definedName name="saa" hidden="1">{"via1",#N/A,TRUE,"general";"via2",#N/A,TRUE,"general";"via3",#N/A,TRUE,"general"}</definedName>
    <definedName name="SAD" localSheetId="4" hidden="1">{"via1",#N/A,TRUE,"general";"via2",#N/A,TRUE,"general";"via3",#N/A,TRUE,"general"}</definedName>
    <definedName name="SAD" localSheetId="2" hidden="1">{"via1",#N/A,TRUE,"general";"via2",#N/A,TRUE,"general";"via3",#N/A,TRUE,"general"}</definedName>
    <definedName name="SAD" localSheetId="3" hidden="1">{"via1",#N/A,TRUE,"general";"via2",#N/A,TRUE,"general";"via3",#N/A,TRUE,"general"}</definedName>
    <definedName name="SAD" hidden="1">{"via1",#N/A,TRUE,"general";"via2",#N/A,TRUE,"general";"via3",#N/A,TRUE,"general"}</definedName>
    <definedName name="SADF" localSheetId="4" hidden="1">{"via1",#N/A,TRUE,"general";"via2",#N/A,TRUE,"general";"via3",#N/A,TRUE,"general"}</definedName>
    <definedName name="SADF" localSheetId="2" hidden="1">{"via1",#N/A,TRUE,"general";"via2",#N/A,TRUE,"general";"via3",#N/A,TRUE,"general"}</definedName>
    <definedName name="SADF" localSheetId="3" hidden="1">{"via1",#N/A,TRUE,"general";"via2",#N/A,TRUE,"general";"via3",#N/A,TRUE,"general"}</definedName>
    <definedName name="SADF" hidden="1">{"via1",#N/A,TRUE,"general";"via2",#N/A,TRUE,"general";"via3",#N/A,TRUE,"general"}</definedName>
    <definedName name="sadff" localSheetId="4" hidden="1">{"TAB1",#N/A,TRUE,"GENERAL";"TAB2",#N/A,TRUE,"GENERAL";"TAB3",#N/A,TRUE,"GENERAL";"TAB4",#N/A,TRUE,"GENERAL";"TAB5",#N/A,TRUE,"GENERAL"}</definedName>
    <definedName name="sadff" localSheetId="2" hidden="1">{"TAB1",#N/A,TRUE,"GENERAL";"TAB2",#N/A,TRUE,"GENERAL";"TAB3",#N/A,TRUE,"GENERAL";"TAB4",#N/A,TRUE,"GENERAL";"TAB5",#N/A,TRUE,"GENERAL"}</definedName>
    <definedName name="sadff" localSheetId="3" hidden="1">{"TAB1",#N/A,TRUE,"GENERAL";"TAB2",#N/A,TRUE,"GENERAL";"TAB3",#N/A,TRUE,"GENERAL";"TAB4",#N/A,TRUE,"GENERAL";"TAB5",#N/A,TRUE,"GENERAL"}</definedName>
    <definedName name="sadff" hidden="1">{"TAB1",#N/A,TRUE,"GENERAL";"TAB2",#N/A,TRUE,"GENERAL";"TAB3",#N/A,TRUE,"GENERAL";"TAB4",#N/A,TRUE,"GENERAL";"TAB5",#N/A,TRUE,"GENERAL"}</definedName>
    <definedName name="sadfo" localSheetId="4" hidden="1">{"via1",#N/A,TRUE,"general";"via2",#N/A,TRUE,"general";"via3",#N/A,TRUE,"general"}</definedName>
    <definedName name="sadfo" localSheetId="2" hidden="1">{"via1",#N/A,TRUE,"general";"via2",#N/A,TRUE,"general";"via3",#N/A,TRUE,"general"}</definedName>
    <definedName name="sadfo" localSheetId="3" hidden="1">{"via1",#N/A,TRUE,"general";"via2",#N/A,TRUE,"general";"via3",#N/A,TRUE,"general"}</definedName>
    <definedName name="sadfo" hidden="1">{"via1",#N/A,TRUE,"general";"via2",#N/A,TRUE,"general";"via3",#N/A,TRUE,"general"}</definedName>
    <definedName name="safdp" localSheetId="4" hidden="1">{"TAB1",#N/A,TRUE,"GENERAL";"TAB2",#N/A,TRUE,"GENERAL";"TAB3",#N/A,TRUE,"GENERAL";"TAB4",#N/A,TRUE,"GENERAL";"TAB5",#N/A,TRUE,"GENERAL"}</definedName>
    <definedName name="safdp" localSheetId="2" hidden="1">{"TAB1",#N/A,TRUE,"GENERAL";"TAB2",#N/A,TRUE,"GENERAL";"TAB3",#N/A,TRUE,"GENERAL";"TAB4",#N/A,TRUE,"GENERAL";"TAB5",#N/A,TRUE,"GENERAL"}</definedName>
    <definedName name="safdp" localSheetId="3" hidden="1">{"TAB1",#N/A,TRUE,"GENERAL";"TAB2",#N/A,TRUE,"GENERAL";"TAB3",#N/A,TRUE,"GENERAL";"TAB4",#N/A,TRUE,"GENERAL";"TAB5",#N/A,TRUE,"GENERAL"}</definedName>
    <definedName name="safdp" hidden="1">{"TAB1",#N/A,TRUE,"GENERAL";"TAB2",#N/A,TRUE,"GENERAL";"TAB3",#N/A,TRUE,"GENERAL";"TAB4",#N/A,TRUE,"GENERAL";"TAB5",#N/A,TRUE,"GENERAL"}</definedName>
    <definedName name="sbgfbgdr" localSheetId="4" hidden="1">{"via1",#N/A,TRUE,"general";"via2",#N/A,TRUE,"general";"via3",#N/A,TRUE,"general"}</definedName>
    <definedName name="sbgfbgdr" localSheetId="2" hidden="1">{"via1",#N/A,TRUE,"general";"via2",#N/A,TRUE,"general";"via3",#N/A,TRUE,"general"}</definedName>
    <definedName name="sbgfbgdr" localSheetId="3" hidden="1">{"via1",#N/A,TRUE,"general";"via2",#N/A,TRUE,"general";"via3",#N/A,TRUE,"general"}</definedName>
    <definedName name="sbgfbgdr" hidden="1">{"via1",#N/A,TRUE,"general";"via2",#N/A,TRUE,"general";"via3",#N/A,TRUE,"general"}</definedName>
    <definedName name="sd" localSheetId="4" hidden="1">{"TAB1",#N/A,TRUE,"GENERAL";"TAB2",#N/A,TRUE,"GENERAL";"TAB3",#N/A,TRUE,"GENERAL";"TAB4",#N/A,TRUE,"GENERAL";"TAB5",#N/A,TRUE,"GENERAL"}</definedName>
    <definedName name="sd" localSheetId="2" hidden="1">{"TAB1",#N/A,TRUE,"GENERAL";"TAB2",#N/A,TRUE,"GENERAL";"TAB3",#N/A,TRUE,"GENERAL";"TAB4",#N/A,TRUE,"GENERAL";"TAB5",#N/A,TRUE,"GENERAL"}</definedName>
    <definedName name="sd" localSheetId="3" hidden="1">{"TAB1",#N/A,TRUE,"GENERAL";"TAB2",#N/A,TRUE,"GENERAL";"TAB3",#N/A,TRUE,"GENERAL";"TAB4",#N/A,TRUE,"GENERAL";"TAB5",#N/A,TRUE,"GENERAL"}</definedName>
    <definedName name="sd" hidden="1">{"TAB1",#N/A,TRUE,"GENERAL";"TAB2",#N/A,TRUE,"GENERAL";"TAB3",#N/A,TRUE,"GENERAL";"TAB4",#N/A,TRUE,"GENERAL";"TAB5",#N/A,TRUE,"GENERAL"}</definedName>
    <definedName name="sdaf" localSheetId="4" hidden="1">{"via1",#N/A,TRUE,"general";"via2",#N/A,TRUE,"general";"via3",#N/A,TRUE,"general"}</definedName>
    <definedName name="sdaf" localSheetId="2" hidden="1">{"via1",#N/A,TRUE,"general";"via2",#N/A,TRUE,"general";"via3",#N/A,TRUE,"general"}</definedName>
    <definedName name="sdaf" localSheetId="3" hidden="1">{"via1",#N/A,TRUE,"general";"via2",#N/A,TRUE,"general";"via3",#N/A,TRUE,"general"}</definedName>
    <definedName name="sdaf" hidden="1">{"via1",#N/A,TRUE,"general";"via2",#N/A,TRUE,"general";"via3",#N/A,TRUE,"general"}</definedName>
    <definedName name="sdas" localSheetId="4" hidden="1">{"via1",#N/A,TRUE,"general";"via2",#N/A,TRUE,"general";"via3",#N/A,TRUE,"general"}</definedName>
    <definedName name="sdas" localSheetId="2" hidden="1">{"via1",#N/A,TRUE,"general";"via2",#N/A,TRUE,"general";"via3",#N/A,TRUE,"general"}</definedName>
    <definedName name="sdas" localSheetId="3" hidden="1">{"via1",#N/A,TRUE,"general";"via2",#N/A,TRUE,"general";"via3",#N/A,TRUE,"general"}</definedName>
    <definedName name="sdas" hidden="1">{"via1",#N/A,TRUE,"general";"via2",#N/A,TRUE,"general";"via3",#N/A,TRUE,"general"}</definedName>
    <definedName name="sdasdf" localSheetId="4" hidden="1">{"via1",#N/A,TRUE,"general";"via2",#N/A,TRUE,"general";"via3",#N/A,TRUE,"general"}</definedName>
    <definedName name="sdasdf" localSheetId="2" hidden="1">{"via1",#N/A,TRUE,"general";"via2",#N/A,TRUE,"general";"via3",#N/A,TRUE,"general"}</definedName>
    <definedName name="sdasdf" localSheetId="3" hidden="1">{"via1",#N/A,TRUE,"general";"via2",#N/A,TRUE,"general";"via3",#N/A,TRUE,"general"}</definedName>
    <definedName name="sdasdf" hidden="1">{"via1",#N/A,TRUE,"general";"via2",#N/A,TRUE,"general";"via3",#N/A,TRUE,"general"}</definedName>
    <definedName name="SDCDSCT" localSheetId="4" hidden="1">{"TAB1",#N/A,TRUE,"GENERAL";"TAB2",#N/A,TRUE,"GENERAL";"TAB3",#N/A,TRUE,"GENERAL";"TAB4",#N/A,TRUE,"GENERAL";"TAB5",#N/A,TRUE,"GENERAL"}</definedName>
    <definedName name="SDCDSCT" localSheetId="2" hidden="1">{"TAB1",#N/A,TRUE,"GENERAL";"TAB2",#N/A,TRUE,"GENERAL";"TAB3",#N/A,TRUE,"GENERAL";"TAB4",#N/A,TRUE,"GENERAL";"TAB5",#N/A,TRUE,"GENERAL"}</definedName>
    <definedName name="SDCDSCT" localSheetId="3" hidden="1">{"TAB1",#N/A,TRUE,"GENERAL";"TAB2",#N/A,TRUE,"GENERAL";"TAB3",#N/A,TRUE,"GENERAL";"TAB4",#N/A,TRUE,"GENERAL";"TAB5",#N/A,TRUE,"GENERAL"}</definedName>
    <definedName name="SDCDSCT" hidden="1">{"TAB1",#N/A,TRUE,"GENERAL";"TAB2",#N/A,TRUE,"GENERAL";"TAB3",#N/A,TRUE,"GENERAL";"TAB4",#N/A,TRUE,"GENERAL";"TAB5",#N/A,TRUE,"GENERAL"}</definedName>
    <definedName name="SDFCE" localSheetId="4" hidden="1">{"TAB1",#N/A,TRUE,"GENERAL";"TAB2",#N/A,TRUE,"GENERAL";"TAB3",#N/A,TRUE,"GENERAL";"TAB4",#N/A,TRUE,"GENERAL";"TAB5",#N/A,TRUE,"GENERAL"}</definedName>
    <definedName name="SDFCE" localSheetId="2" hidden="1">{"TAB1",#N/A,TRUE,"GENERAL";"TAB2",#N/A,TRUE,"GENERAL";"TAB3",#N/A,TRUE,"GENERAL";"TAB4",#N/A,TRUE,"GENERAL";"TAB5",#N/A,TRUE,"GENERAL"}</definedName>
    <definedName name="SDFCE" localSheetId="3" hidden="1">{"TAB1",#N/A,TRUE,"GENERAL";"TAB2",#N/A,TRUE,"GENERAL";"TAB3",#N/A,TRUE,"GENERAL";"TAB4",#N/A,TRUE,"GENERAL";"TAB5",#N/A,TRUE,"GENERAL"}</definedName>
    <definedName name="SDFCE" hidden="1">{"TAB1",#N/A,TRUE,"GENERAL";"TAB2",#N/A,TRUE,"GENERAL";"TAB3",#N/A,TRUE,"GENERAL";"TAB4",#N/A,TRUE,"GENERAL";"TAB5",#N/A,TRUE,"GENERAL"}</definedName>
    <definedName name="sdfd" localSheetId="4" hidden="1">{"via1",#N/A,TRUE,"general";"via2",#N/A,TRUE,"general";"via3",#N/A,TRUE,"general"}</definedName>
    <definedName name="sdfd" localSheetId="2" hidden="1">{"via1",#N/A,TRUE,"general";"via2",#N/A,TRUE,"general";"via3",#N/A,TRUE,"general"}</definedName>
    <definedName name="sdfd" localSheetId="3" hidden="1">{"via1",#N/A,TRUE,"general";"via2",#N/A,TRUE,"general";"via3",#N/A,TRUE,"general"}</definedName>
    <definedName name="sdfd" hidden="1">{"via1",#N/A,TRUE,"general";"via2",#N/A,TRUE,"general";"via3",#N/A,TRUE,"general"}</definedName>
    <definedName name="sdfds" localSheetId="4" hidden="1">{"via1",#N/A,TRUE,"general";"via2",#N/A,TRUE,"general";"via3",#N/A,TRUE,"general"}</definedName>
    <definedName name="sdfds" localSheetId="2" hidden="1">{"via1",#N/A,TRUE,"general";"via2",#N/A,TRUE,"general";"via3",#N/A,TRUE,"general"}</definedName>
    <definedName name="sdfds" localSheetId="3" hidden="1">{"via1",#N/A,TRUE,"general";"via2",#N/A,TRUE,"general";"via3",#N/A,TRUE,"general"}</definedName>
    <definedName name="sdfds" hidden="1">{"via1",#N/A,TRUE,"general";"via2",#N/A,TRUE,"general";"via3",#N/A,TRUE,"general"}</definedName>
    <definedName name="SDFDSO" localSheetId="4" hidden="1">{"via1",#N/A,TRUE,"general";"via2",#N/A,TRUE,"general";"via3",#N/A,TRUE,"general"}</definedName>
    <definedName name="SDFDSO" localSheetId="2" hidden="1">{"via1",#N/A,TRUE,"general";"via2",#N/A,TRUE,"general";"via3",#N/A,TRUE,"general"}</definedName>
    <definedName name="SDFDSO" localSheetId="3" hidden="1">{"via1",#N/A,TRUE,"general";"via2",#N/A,TRUE,"general";"via3",#N/A,TRUE,"general"}</definedName>
    <definedName name="SDFDSO" hidden="1">{"via1",#N/A,TRUE,"general";"via2",#N/A,TRUE,"general";"via3",#N/A,TRUE,"general"}</definedName>
    <definedName name="sdfdstp" localSheetId="4" hidden="1">{"TAB1",#N/A,TRUE,"GENERAL";"TAB2",#N/A,TRUE,"GENERAL";"TAB3",#N/A,TRUE,"GENERAL";"TAB4",#N/A,TRUE,"GENERAL";"TAB5",#N/A,TRUE,"GENERAL"}</definedName>
    <definedName name="sdfdstp" localSheetId="2" hidden="1">{"TAB1",#N/A,TRUE,"GENERAL";"TAB2",#N/A,TRUE,"GENERAL";"TAB3",#N/A,TRUE,"GENERAL";"TAB4",#N/A,TRUE,"GENERAL";"TAB5",#N/A,TRUE,"GENERAL"}</definedName>
    <definedName name="sdfdstp" localSheetId="3" hidden="1">{"TAB1",#N/A,TRUE,"GENERAL";"TAB2",#N/A,TRUE,"GENERAL";"TAB3",#N/A,TRUE,"GENERAL";"TAB4",#N/A,TRUE,"GENERAL";"TAB5",#N/A,TRUE,"GENERAL"}</definedName>
    <definedName name="sdfdstp" hidden="1">{"TAB1",#N/A,TRUE,"GENERAL";"TAB2",#N/A,TRUE,"GENERAL";"TAB3",#N/A,TRUE,"GENERAL";"TAB4",#N/A,TRUE,"GENERAL";"TAB5",#N/A,TRUE,"GENERAL"}</definedName>
    <definedName name="SDFEO" localSheetId="4" hidden="1">{"via1",#N/A,TRUE,"general";"via2",#N/A,TRUE,"general";"via3",#N/A,TRUE,"general"}</definedName>
    <definedName name="SDFEO" localSheetId="2" hidden="1">{"via1",#N/A,TRUE,"general";"via2",#N/A,TRUE,"general";"via3",#N/A,TRUE,"general"}</definedName>
    <definedName name="SDFEO" localSheetId="3" hidden="1">{"via1",#N/A,TRUE,"general";"via2",#N/A,TRUE,"general";"via3",#N/A,TRUE,"general"}</definedName>
    <definedName name="SDFEO" hidden="1">{"via1",#N/A,TRUE,"general";"via2",#N/A,TRUE,"general";"via3",#N/A,TRUE,"general"}</definedName>
    <definedName name="sdfg" localSheetId="4" hidden="1">{"TAB1",#N/A,TRUE,"GENERAL";"TAB2",#N/A,TRUE,"GENERAL";"TAB3",#N/A,TRUE,"GENERAL";"TAB4",#N/A,TRUE,"GENERAL";"TAB5",#N/A,TRUE,"GENERAL"}</definedName>
    <definedName name="sdfg" localSheetId="2" hidden="1">{"TAB1",#N/A,TRUE,"GENERAL";"TAB2",#N/A,TRUE,"GENERAL";"TAB3",#N/A,TRUE,"GENERAL";"TAB4",#N/A,TRUE,"GENERAL";"TAB5",#N/A,TRUE,"GENERAL"}</definedName>
    <definedName name="sdfg" localSheetId="3" hidden="1">{"TAB1",#N/A,TRUE,"GENERAL";"TAB2",#N/A,TRUE,"GENERAL";"TAB3",#N/A,TRUE,"GENERAL";"TAB4",#N/A,TRUE,"GENERAL";"TAB5",#N/A,TRUE,"GENERAL"}</definedName>
    <definedName name="sdfg" hidden="1">{"TAB1",#N/A,TRUE,"GENERAL";"TAB2",#N/A,TRUE,"GENERAL";"TAB3",#N/A,TRUE,"GENERAL";"TAB4",#N/A,TRUE,"GENERAL";"TAB5",#N/A,TRUE,"GENERAL"}</definedName>
    <definedName name="sdfgdsfk" localSheetId="4" hidden="1">{"via1",#N/A,TRUE,"general";"via2",#N/A,TRUE,"general";"via3",#N/A,TRUE,"general"}</definedName>
    <definedName name="sdfgdsfk" localSheetId="2" hidden="1">{"via1",#N/A,TRUE,"general";"via2",#N/A,TRUE,"general";"via3",#N/A,TRUE,"general"}</definedName>
    <definedName name="sdfgdsfk" localSheetId="3" hidden="1">{"via1",#N/A,TRUE,"general";"via2",#N/A,TRUE,"general";"via3",#N/A,TRUE,"general"}</definedName>
    <definedName name="sdfgdsfk" hidden="1">{"via1",#N/A,TRUE,"general";"via2",#N/A,TRUE,"general";"via3",#N/A,TRUE,"general"}</definedName>
    <definedName name="sdfgsg" localSheetId="4" hidden="1">{"via1",#N/A,TRUE,"general";"via2",#N/A,TRUE,"general";"via3",#N/A,TRUE,"general"}</definedName>
    <definedName name="sdfgsg" localSheetId="2" hidden="1">{"via1",#N/A,TRUE,"general";"via2",#N/A,TRUE,"general";"via3",#N/A,TRUE,"general"}</definedName>
    <definedName name="sdfgsg" localSheetId="3" hidden="1">{"via1",#N/A,TRUE,"general";"via2",#N/A,TRUE,"general";"via3",#N/A,TRUE,"general"}</definedName>
    <definedName name="sdfgsg" hidden="1">{"via1",#N/A,TRUE,"general";"via2",#N/A,TRUE,"general";"via3",#N/A,TRUE,"general"}</definedName>
    <definedName name="SDFLJK" localSheetId="4" hidden="1">{"TAB1",#N/A,TRUE,"GENERAL";"TAB2",#N/A,TRUE,"GENERAL";"TAB3",#N/A,TRUE,"GENERAL";"TAB4",#N/A,TRUE,"GENERAL";"TAB5",#N/A,TRUE,"GENERAL"}</definedName>
    <definedName name="SDFLJK" localSheetId="2" hidden="1">{"TAB1",#N/A,TRUE,"GENERAL";"TAB2",#N/A,TRUE,"GENERAL";"TAB3",#N/A,TRUE,"GENERAL";"TAB4",#N/A,TRUE,"GENERAL";"TAB5",#N/A,TRUE,"GENERAL"}</definedName>
    <definedName name="SDFLJK" localSheetId="3" hidden="1">{"TAB1",#N/A,TRUE,"GENERAL";"TAB2",#N/A,TRUE,"GENERAL";"TAB3",#N/A,TRUE,"GENERAL";"TAB4",#N/A,TRUE,"GENERAL";"TAB5",#N/A,TRUE,"GENERAL"}</definedName>
    <definedName name="SDFLJK" hidden="1">{"TAB1",#N/A,TRUE,"GENERAL";"TAB2",#N/A,TRUE,"GENERAL";"TAB3",#N/A,TRUE,"GENERAL";"TAB4",#N/A,TRUE,"GENERAL";"TAB5",#N/A,TRUE,"GENERAL"}</definedName>
    <definedName name="sdfsd4" localSheetId="4" hidden="1">{"via1",#N/A,TRUE,"general";"via2",#N/A,TRUE,"general";"via3",#N/A,TRUE,"general"}</definedName>
    <definedName name="sdfsd4" localSheetId="2" hidden="1">{"via1",#N/A,TRUE,"general";"via2",#N/A,TRUE,"general";"via3",#N/A,TRUE,"general"}</definedName>
    <definedName name="sdfsd4" localSheetId="3" hidden="1">{"via1",#N/A,TRUE,"general";"via2",#N/A,TRUE,"general";"via3",#N/A,TRUE,"general"}</definedName>
    <definedName name="sdfsd4" hidden="1">{"via1",#N/A,TRUE,"general";"via2",#N/A,TRUE,"general";"via3",#N/A,TRUE,"general"}</definedName>
    <definedName name="SDFSDF" localSheetId="4" hidden="1">{"TAB1",#N/A,TRUE,"GENERAL";"TAB2",#N/A,TRUE,"GENERAL";"TAB3",#N/A,TRUE,"GENERAL";"TAB4",#N/A,TRUE,"GENERAL";"TAB5",#N/A,TRUE,"GENERAL"}</definedName>
    <definedName name="SDFSDF" localSheetId="2" hidden="1">{"TAB1",#N/A,TRUE,"GENERAL";"TAB2",#N/A,TRUE,"GENERAL";"TAB3",#N/A,TRUE,"GENERAL";"TAB4",#N/A,TRUE,"GENERAL";"TAB5",#N/A,TRUE,"GENERAL"}</definedName>
    <definedName name="SDFSDF" localSheetId="3" hidden="1">{"TAB1",#N/A,TRUE,"GENERAL";"TAB2",#N/A,TRUE,"GENERAL";"TAB3",#N/A,TRUE,"GENERAL";"TAB4",#N/A,TRUE,"GENERAL";"TAB5",#N/A,TRUE,"GENERAL"}</definedName>
    <definedName name="SDFSDF" hidden="1">{"TAB1",#N/A,TRUE,"GENERAL";"TAB2",#N/A,TRUE,"GENERAL";"TAB3",#N/A,TRUE,"GENERAL";"TAB4",#N/A,TRUE,"GENERAL";"TAB5",#N/A,TRUE,"GENERAL"}</definedName>
    <definedName name="sdfsdfb" localSheetId="4" hidden="1">{"via1",#N/A,TRUE,"general";"via2",#N/A,TRUE,"general";"via3",#N/A,TRUE,"general"}</definedName>
    <definedName name="sdfsdfb" localSheetId="2" hidden="1">{"via1",#N/A,TRUE,"general";"via2",#N/A,TRUE,"general";"via3",#N/A,TRUE,"general"}</definedName>
    <definedName name="sdfsdfb" localSheetId="3" hidden="1">{"via1",#N/A,TRUE,"general";"via2",#N/A,TRUE,"general";"via3",#N/A,TRUE,"general"}</definedName>
    <definedName name="sdfsdfb" hidden="1">{"via1",#N/A,TRUE,"general";"via2",#N/A,TRUE,"general";"via3",#N/A,TRUE,"general"}</definedName>
    <definedName name="SDFSF" localSheetId="4" hidden="1">{"TAB1",#N/A,TRUE,"GENERAL";"TAB2",#N/A,TRUE,"GENERAL";"TAB3",#N/A,TRUE,"GENERAL";"TAB4",#N/A,TRUE,"GENERAL";"TAB5",#N/A,TRUE,"GENERAL"}</definedName>
    <definedName name="SDFSF" localSheetId="2" hidden="1">{"TAB1",#N/A,TRUE,"GENERAL";"TAB2",#N/A,TRUE,"GENERAL";"TAB3",#N/A,TRUE,"GENERAL";"TAB4",#N/A,TRUE,"GENERAL";"TAB5",#N/A,TRUE,"GENERAL"}</definedName>
    <definedName name="SDFSF" localSheetId="3" hidden="1">{"TAB1",#N/A,TRUE,"GENERAL";"TAB2",#N/A,TRUE,"GENERAL";"TAB3",#N/A,TRUE,"GENERAL";"TAB4",#N/A,TRUE,"GENERAL";"TAB5",#N/A,TRUE,"GENERAL"}</definedName>
    <definedName name="SDFSF" hidden="1">{"TAB1",#N/A,TRUE,"GENERAL";"TAB2",#N/A,TRUE,"GENERAL";"TAB3",#N/A,TRUE,"GENERAL";"TAB4",#N/A,TRUE,"GENERAL";"TAB5",#N/A,TRUE,"GENERAL"}</definedName>
    <definedName name="sdfsv" localSheetId="4" hidden="1">{"TAB1",#N/A,TRUE,"GENERAL";"TAB2",#N/A,TRUE,"GENERAL";"TAB3",#N/A,TRUE,"GENERAL";"TAB4",#N/A,TRUE,"GENERAL";"TAB5",#N/A,TRUE,"GENERAL"}</definedName>
    <definedName name="sdfsv" localSheetId="2" hidden="1">{"TAB1",#N/A,TRUE,"GENERAL";"TAB2",#N/A,TRUE,"GENERAL";"TAB3",#N/A,TRUE,"GENERAL";"TAB4",#N/A,TRUE,"GENERAL";"TAB5",#N/A,TRUE,"GENERAL"}</definedName>
    <definedName name="sdfsv" localSheetId="3" hidden="1">{"TAB1",#N/A,TRUE,"GENERAL";"TAB2",#N/A,TRUE,"GENERAL";"TAB3",#N/A,TRUE,"GENERAL";"TAB4",#N/A,TRUE,"GENERAL";"TAB5",#N/A,TRUE,"GENERAL"}</definedName>
    <definedName name="sdfsv" hidden="1">{"TAB1",#N/A,TRUE,"GENERAL";"TAB2",#N/A,TRUE,"GENERAL";"TAB3",#N/A,TRUE,"GENERAL";"TAB4",#N/A,TRUE,"GENERAL";"TAB5",#N/A,TRUE,"GENERAL"}</definedName>
    <definedName name="sdgfd" localSheetId="4" hidden="1">{"TAB1",#N/A,TRUE,"GENERAL";"TAB2",#N/A,TRUE,"GENERAL";"TAB3",#N/A,TRUE,"GENERAL";"TAB4",#N/A,TRUE,"GENERAL";"TAB5",#N/A,TRUE,"GENERAL"}</definedName>
    <definedName name="sdgfd" localSheetId="2" hidden="1">{"TAB1",#N/A,TRUE,"GENERAL";"TAB2",#N/A,TRUE,"GENERAL";"TAB3",#N/A,TRUE,"GENERAL";"TAB4",#N/A,TRUE,"GENERAL";"TAB5",#N/A,TRUE,"GENERAL"}</definedName>
    <definedName name="sdgfd" localSheetId="3" hidden="1">{"TAB1",#N/A,TRUE,"GENERAL";"TAB2",#N/A,TRUE,"GENERAL";"TAB3",#N/A,TRUE,"GENERAL";"TAB4",#N/A,TRUE,"GENERAL";"TAB5",#N/A,TRUE,"GENERAL"}</definedName>
    <definedName name="sdgfd" hidden="1">{"TAB1",#N/A,TRUE,"GENERAL";"TAB2",#N/A,TRUE,"GENERAL";"TAB3",#N/A,TRUE,"GENERAL";"TAB4",#N/A,TRUE,"GENERAL";"TAB5",#N/A,TRUE,"GENERAL"}</definedName>
    <definedName name="sdgfgp" localSheetId="4" hidden="1">{"via1",#N/A,TRUE,"general";"via2",#N/A,TRUE,"general";"via3",#N/A,TRUE,"general"}</definedName>
    <definedName name="sdgfgp" localSheetId="2" hidden="1">{"via1",#N/A,TRUE,"general";"via2",#N/A,TRUE,"general";"via3",#N/A,TRUE,"general"}</definedName>
    <definedName name="sdgfgp" localSheetId="3" hidden="1">{"via1",#N/A,TRUE,"general";"via2",#N/A,TRUE,"general";"via3",#N/A,TRUE,"general"}</definedName>
    <definedName name="sdgfgp" hidden="1">{"via1",#N/A,TRUE,"general";"via2",#N/A,TRUE,"general";"via3",#N/A,TRUE,"general"}</definedName>
    <definedName name="sdgfiu" localSheetId="4" hidden="1">{"via1",#N/A,TRUE,"general";"via2",#N/A,TRUE,"general";"via3",#N/A,TRUE,"general"}</definedName>
    <definedName name="sdgfiu" localSheetId="2" hidden="1">{"via1",#N/A,TRUE,"general";"via2",#N/A,TRUE,"general";"via3",#N/A,TRUE,"general"}</definedName>
    <definedName name="sdgfiu" localSheetId="3" hidden="1">{"via1",#N/A,TRUE,"general";"via2",#N/A,TRUE,"general";"via3",#N/A,TRUE,"general"}</definedName>
    <definedName name="sdgfiu" hidden="1">{"via1",#N/A,TRUE,"general";"via2",#N/A,TRUE,"general";"via3",#N/A,TRUE,"general"}</definedName>
    <definedName name="sdgsd" localSheetId="4" hidden="1">{"TAB1",#N/A,TRUE,"GENERAL";"TAB2",#N/A,TRUE,"GENERAL";"TAB3",#N/A,TRUE,"GENERAL";"TAB4",#N/A,TRUE,"GENERAL";"TAB5",#N/A,TRUE,"GENERAL"}</definedName>
    <definedName name="sdgsd" localSheetId="2" hidden="1">{"TAB1",#N/A,TRUE,"GENERAL";"TAB2",#N/A,TRUE,"GENERAL";"TAB3",#N/A,TRUE,"GENERAL";"TAB4",#N/A,TRUE,"GENERAL";"TAB5",#N/A,TRUE,"GENERAL"}</definedName>
    <definedName name="sdgsd" localSheetId="3" hidden="1">{"TAB1",#N/A,TRUE,"GENERAL";"TAB2",#N/A,TRUE,"GENERAL";"TAB3",#N/A,TRUE,"GENERAL";"TAB4",#N/A,TRUE,"GENERAL";"TAB5",#N/A,TRUE,"GENERAL"}</definedName>
    <definedName name="sdgsd" hidden="1">{"TAB1",#N/A,TRUE,"GENERAL";"TAB2",#N/A,TRUE,"GENERAL";"TAB3",#N/A,TRUE,"GENERAL";"TAB4",#N/A,TRUE,"GENERAL";"TAB5",#N/A,TRUE,"GENERAL"}</definedName>
    <definedName name="sdgsg" localSheetId="4" hidden="1">{"via1",#N/A,TRUE,"general";"via2",#N/A,TRUE,"general";"via3",#N/A,TRUE,"general"}</definedName>
    <definedName name="sdgsg" localSheetId="2" hidden="1">{"via1",#N/A,TRUE,"general";"via2",#N/A,TRUE,"general";"via3",#N/A,TRUE,"general"}</definedName>
    <definedName name="sdgsg" localSheetId="3" hidden="1">{"via1",#N/A,TRUE,"general";"via2",#N/A,TRUE,"general";"via3",#N/A,TRUE,"general"}</definedName>
    <definedName name="sdgsg" hidden="1">{"via1",#N/A,TRUE,"general";"via2",#N/A,TRUE,"general";"via3",#N/A,TRUE,"general"}</definedName>
    <definedName name="SDIKOM" localSheetId="4" hidden="1">{"TAB1",#N/A,TRUE,"GENERAL";"TAB2",#N/A,TRUE,"GENERAL";"TAB3",#N/A,TRUE,"GENERAL";"TAB4",#N/A,TRUE,"GENERAL";"TAB5",#N/A,TRUE,"GENERAL"}</definedName>
    <definedName name="SDIKOM" localSheetId="2" hidden="1">{"TAB1",#N/A,TRUE,"GENERAL";"TAB2",#N/A,TRUE,"GENERAL";"TAB3",#N/A,TRUE,"GENERAL";"TAB4",#N/A,TRUE,"GENERAL";"TAB5",#N/A,TRUE,"GENERAL"}</definedName>
    <definedName name="SDIKOM" localSheetId="3" hidden="1">{"TAB1",#N/A,TRUE,"GENERAL";"TAB2",#N/A,TRUE,"GENERAL";"TAB3",#N/A,TRUE,"GENERAL";"TAB4",#N/A,TRUE,"GENERAL";"TAB5",#N/A,TRUE,"GENERAL"}</definedName>
    <definedName name="SDIKOM" hidden="1">{"TAB1",#N/A,TRUE,"GENERAL";"TAB2",#N/A,TRUE,"GENERAL";"TAB3",#N/A,TRUE,"GENERAL";"TAB4",#N/A,TRUE,"GENERAL";"TAB5",#N/A,TRUE,"GENERAL"}</definedName>
    <definedName name="sdsdfh" localSheetId="4" hidden="1">{"via1",#N/A,TRUE,"general";"via2",#N/A,TRUE,"general";"via3",#N/A,TRUE,"general"}</definedName>
    <definedName name="sdsdfh" localSheetId="2" hidden="1">{"via1",#N/A,TRUE,"general";"via2",#N/A,TRUE,"general";"via3",#N/A,TRUE,"general"}</definedName>
    <definedName name="sdsdfh" localSheetId="3" hidden="1">{"via1",#N/A,TRUE,"general";"via2",#N/A,TRUE,"general";"via3",#N/A,TRUE,"general"}</definedName>
    <definedName name="sdsdfh" hidden="1">{"via1",#N/A,TRUE,"general";"via2",#N/A,TRUE,"general";"via3",#N/A,TRUE,"general"}</definedName>
    <definedName name="setrj" localSheetId="4" hidden="1">{"via1",#N/A,TRUE,"general";"via2",#N/A,TRUE,"general";"via3",#N/A,TRUE,"general"}</definedName>
    <definedName name="setrj" localSheetId="2" hidden="1">{"via1",#N/A,TRUE,"general";"via2",#N/A,TRUE,"general";"via3",#N/A,TRUE,"general"}</definedName>
    <definedName name="setrj" localSheetId="3" hidden="1">{"via1",#N/A,TRUE,"general";"via2",#N/A,TRUE,"general";"via3",#N/A,TRUE,"general"}</definedName>
    <definedName name="setrj" hidden="1">{"via1",#N/A,TRUE,"general";"via2",#N/A,TRUE,"general";"via3",#N/A,TRUE,"general"}</definedName>
    <definedName name="sett" localSheetId="4" hidden="1">{"via1",#N/A,TRUE,"general";"via2",#N/A,TRUE,"general";"via3",#N/A,TRUE,"general"}</definedName>
    <definedName name="sett" localSheetId="2" hidden="1">{"via1",#N/A,TRUE,"general";"via2",#N/A,TRUE,"general";"via3",#N/A,TRUE,"general"}</definedName>
    <definedName name="sett" localSheetId="3" hidden="1">{"via1",#N/A,TRUE,"general";"via2",#N/A,TRUE,"general";"via3",#N/A,TRUE,"general"}</definedName>
    <definedName name="sett" hidden="1">{"via1",#N/A,TRUE,"general";"via2",#N/A,TRUE,"general";"via3",#N/A,TRUE,"general"}</definedName>
    <definedName name="sfasf" localSheetId="4" hidden="1">{"TAB1",#N/A,TRUE,"GENERAL";"TAB2",#N/A,TRUE,"GENERAL";"TAB3",#N/A,TRUE,"GENERAL";"TAB4",#N/A,TRUE,"GENERAL";"TAB5",#N/A,TRUE,"GENERAL"}</definedName>
    <definedName name="sfasf" localSheetId="2" hidden="1">{"TAB1",#N/A,TRUE,"GENERAL";"TAB2",#N/A,TRUE,"GENERAL";"TAB3",#N/A,TRUE,"GENERAL";"TAB4",#N/A,TRUE,"GENERAL";"TAB5",#N/A,TRUE,"GENERAL"}</definedName>
    <definedName name="sfasf" localSheetId="3" hidden="1">{"TAB1",#N/A,TRUE,"GENERAL";"TAB2",#N/A,TRUE,"GENERAL";"TAB3",#N/A,TRUE,"GENERAL";"TAB4",#N/A,TRUE,"GENERAL";"TAB5",#N/A,TRUE,"GENERAL"}</definedName>
    <definedName name="sfasf" hidden="1">{"TAB1",#N/A,TRUE,"GENERAL";"TAB2",#N/A,TRUE,"GENERAL";"TAB3",#N/A,TRUE,"GENERAL";"TAB4",#N/A,TRUE,"GENERAL";"TAB5",#N/A,TRUE,"GENERAL"}</definedName>
    <definedName name="SFHSGFH" localSheetId="4" hidden="1">{"TAB1",#N/A,TRUE,"GENERAL";"TAB2",#N/A,TRUE,"GENERAL";"TAB3",#N/A,TRUE,"GENERAL";"TAB4",#N/A,TRUE,"GENERAL";"TAB5",#N/A,TRUE,"GENERAL"}</definedName>
    <definedName name="SFHSGFH" localSheetId="2" hidden="1">{"TAB1",#N/A,TRUE,"GENERAL";"TAB2",#N/A,TRUE,"GENERAL";"TAB3",#N/A,TRUE,"GENERAL";"TAB4",#N/A,TRUE,"GENERAL";"TAB5",#N/A,TRUE,"GENERAL"}</definedName>
    <definedName name="SFHSGFH" localSheetId="3" hidden="1">{"TAB1",#N/A,TRUE,"GENERAL";"TAB2",#N/A,TRUE,"GENERAL";"TAB3",#N/A,TRUE,"GENERAL";"TAB4",#N/A,TRUE,"GENERAL";"TAB5",#N/A,TRUE,"GENERAL"}</definedName>
    <definedName name="SFHSGFH" hidden="1">{"TAB1",#N/A,TRUE,"GENERAL";"TAB2",#N/A,TRUE,"GENERAL";"TAB3",#N/A,TRUE,"GENERAL";"TAB4",#N/A,TRUE,"GENERAL";"TAB5",#N/A,TRUE,"GENERAL"}</definedName>
    <definedName name="sfsd" localSheetId="4" hidden="1">{"via1",#N/A,TRUE,"general";"via2",#N/A,TRUE,"general";"via3",#N/A,TRUE,"general"}</definedName>
    <definedName name="sfsd" localSheetId="2" hidden="1">{"via1",#N/A,TRUE,"general";"via2",#N/A,TRUE,"general";"via3",#N/A,TRUE,"general"}</definedName>
    <definedName name="sfsd" localSheetId="3" hidden="1">{"via1",#N/A,TRUE,"general";"via2",#N/A,TRUE,"general";"via3",#N/A,TRUE,"general"}</definedName>
    <definedName name="sfsd" hidden="1">{"via1",#N/A,TRUE,"general";"via2",#N/A,TRUE,"general";"via3",#N/A,TRUE,"general"}</definedName>
    <definedName name="sfsdf" localSheetId="4" hidden="1">{"TAB1",#N/A,TRUE,"GENERAL";"TAB2",#N/A,TRUE,"GENERAL";"TAB3",#N/A,TRUE,"GENERAL";"TAB4",#N/A,TRUE,"GENERAL";"TAB5",#N/A,TRUE,"GENERAL"}</definedName>
    <definedName name="sfsdf" localSheetId="2" hidden="1">{"TAB1",#N/A,TRUE,"GENERAL";"TAB2",#N/A,TRUE,"GENERAL";"TAB3",#N/A,TRUE,"GENERAL";"TAB4",#N/A,TRUE,"GENERAL";"TAB5",#N/A,TRUE,"GENERAL"}</definedName>
    <definedName name="sfsdf" localSheetId="3" hidden="1">{"TAB1",#N/A,TRUE,"GENERAL";"TAB2",#N/A,TRUE,"GENERAL";"TAB3",#N/A,TRUE,"GENERAL";"TAB4",#N/A,TRUE,"GENERAL";"TAB5",#N/A,TRUE,"GENERAL"}</definedName>
    <definedName name="sfsdf" hidden="1">{"TAB1",#N/A,TRUE,"GENERAL";"TAB2",#N/A,TRUE,"GENERAL";"TAB3",#N/A,TRUE,"GENERAL";"TAB4",#N/A,TRUE,"GENERAL";"TAB5",#N/A,TRUE,"GENERAL"}</definedName>
    <definedName name="sfsdferg" localSheetId="4" hidden="1">{"TAB1",#N/A,TRUE,"GENERAL";"TAB2",#N/A,TRUE,"GENERAL";"TAB3",#N/A,TRUE,"GENERAL";"TAB4",#N/A,TRUE,"GENERAL";"TAB5",#N/A,TRUE,"GENERAL"}</definedName>
    <definedName name="sfsdferg" localSheetId="2" hidden="1">{"TAB1",#N/A,TRUE,"GENERAL";"TAB2",#N/A,TRUE,"GENERAL";"TAB3",#N/A,TRUE,"GENERAL";"TAB4",#N/A,TRUE,"GENERAL";"TAB5",#N/A,TRUE,"GENERAL"}</definedName>
    <definedName name="sfsdferg" localSheetId="3" hidden="1">{"TAB1",#N/A,TRUE,"GENERAL";"TAB2",#N/A,TRUE,"GENERAL";"TAB3",#N/A,TRUE,"GENERAL";"TAB4",#N/A,TRUE,"GENERAL";"TAB5",#N/A,TRUE,"GENERAL"}</definedName>
    <definedName name="sfsdferg" hidden="1">{"TAB1",#N/A,TRUE,"GENERAL";"TAB2",#N/A,TRUE,"GENERAL";"TAB3",#N/A,TRUE,"GENERAL";"TAB4",#N/A,TRUE,"GENERAL";"TAB5",#N/A,TRUE,"GENERAL"}</definedName>
    <definedName name="sfsdfs" localSheetId="4" hidden="1">{"TAB1",#N/A,TRUE,"GENERAL";"TAB2",#N/A,TRUE,"GENERAL";"TAB3",#N/A,TRUE,"GENERAL";"TAB4",#N/A,TRUE,"GENERAL";"TAB5",#N/A,TRUE,"GENERAL"}</definedName>
    <definedName name="sfsdfs" localSheetId="2" hidden="1">{"TAB1",#N/A,TRUE,"GENERAL";"TAB2",#N/A,TRUE,"GENERAL";"TAB3",#N/A,TRUE,"GENERAL";"TAB4",#N/A,TRUE,"GENERAL";"TAB5",#N/A,TRUE,"GENERAL"}</definedName>
    <definedName name="sfsdfs" localSheetId="3" hidden="1">{"TAB1",#N/A,TRUE,"GENERAL";"TAB2",#N/A,TRUE,"GENERAL";"TAB3",#N/A,TRUE,"GENERAL";"TAB4",#N/A,TRUE,"GENERAL";"TAB5",#N/A,TRUE,"GENERAL"}</definedName>
    <definedName name="sfsdfs" hidden="1">{"TAB1",#N/A,TRUE,"GENERAL";"TAB2",#N/A,TRUE,"GENERAL";"TAB3",#N/A,TRUE,"GENERAL";"TAB4",#N/A,TRUE,"GENERAL";"TAB5",#N/A,TRUE,"GENERAL"}</definedName>
    <definedName name="srwrwr" localSheetId="4" hidden="1">{"TAB1",#N/A,TRUE,"GENERAL";"TAB2",#N/A,TRUE,"GENERAL";"TAB3",#N/A,TRUE,"GENERAL";"TAB4",#N/A,TRUE,"GENERAL";"TAB5",#N/A,TRUE,"GENERAL"}</definedName>
    <definedName name="srwrwr" localSheetId="2" hidden="1">{"TAB1",#N/A,TRUE,"GENERAL";"TAB2",#N/A,TRUE,"GENERAL";"TAB3",#N/A,TRUE,"GENERAL";"TAB4",#N/A,TRUE,"GENERAL";"TAB5",#N/A,TRUE,"GENERAL"}</definedName>
    <definedName name="srwrwr" localSheetId="3" hidden="1">{"TAB1",#N/A,TRUE,"GENERAL";"TAB2",#N/A,TRUE,"GENERAL";"TAB3",#N/A,TRUE,"GENERAL";"TAB4",#N/A,TRUE,"GENERAL";"TAB5",#N/A,TRUE,"GENERAL"}</definedName>
    <definedName name="srwrwr" hidden="1">{"TAB1",#N/A,TRUE,"GENERAL";"TAB2",#N/A,TRUE,"GENERAL";"TAB3",#N/A,TRUE,"GENERAL";"TAB4",#N/A,TRUE,"GENERAL";"TAB5",#N/A,TRUE,"GENERAL"}</definedName>
    <definedName name="sssss7" localSheetId="4" hidden="1">{"via1",#N/A,TRUE,"general";"via2",#N/A,TRUE,"general";"via3",#N/A,TRUE,"general"}</definedName>
    <definedName name="sssss7" localSheetId="2" hidden="1">{"via1",#N/A,TRUE,"general";"via2",#N/A,TRUE,"general";"via3",#N/A,TRUE,"general"}</definedName>
    <definedName name="sssss7" localSheetId="3" hidden="1">{"via1",#N/A,TRUE,"general";"via2",#N/A,TRUE,"general";"via3",#N/A,TRUE,"general"}</definedName>
    <definedName name="sssss7" hidden="1">{"via1",#N/A,TRUE,"general";"via2",#N/A,TRUE,"general";"via3",#N/A,TRUE,"general"}</definedName>
    <definedName name="sssssa" localSheetId="4" hidden="1">{"TAB1",#N/A,TRUE,"GENERAL";"TAB2",#N/A,TRUE,"GENERAL";"TAB3",#N/A,TRUE,"GENERAL";"TAB4",#N/A,TRUE,"GENERAL";"TAB5",#N/A,TRUE,"GENERAL"}</definedName>
    <definedName name="sssssa" localSheetId="2" hidden="1">{"TAB1",#N/A,TRUE,"GENERAL";"TAB2",#N/A,TRUE,"GENERAL";"TAB3",#N/A,TRUE,"GENERAL";"TAB4",#N/A,TRUE,"GENERAL";"TAB5",#N/A,TRUE,"GENERAL"}</definedName>
    <definedName name="sssssa" localSheetId="3" hidden="1">{"TAB1",#N/A,TRUE,"GENERAL";"TAB2",#N/A,TRUE,"GENERAL";"TAB3",#N/A,TRUE,"GENERAL";"TAB4",#N/A,TRUE,"GENERAL";"TAB5",#N/A,TRUE,"GENERAL"}</definedName>
    <definedName name="sssssa" hidden="1">{"TAB1",#N/A,TRUE,"GENERAL";"TAB2",#N/A,TRUE,"GENERAL";"TAB3",#N/A,TRUE,"GENERAL";"TAB4",#N/A,TRUE,"GENERAL";"TAB5",#N/A,TRUE,"GENERAL"}</definedName>
    <definedName name="sssssy" localSheetId="4" hidden="1">{"via1",#N/A,TRUE,"general";"via2",#N/A,TRUE,"general";"via3",#N/A,TRUE,"general"}</definedName>
    <definedName name="sssssy" localSheetId="2" hidden="1">{"via1",#N/A,TRUE,"general";"via2",#N/A,TRUE,"general";"via3",#N/A,TRUE,"general"}</definedName>
    <definedName name="sssssy" localSheetId="3" hidden="1">{"via1",#N/A,TRUE,"general";"via2",#N/A,TRUE,"general";"via3",#N/A,TRUE,"general"}</definedName>
    <definedName name="sssssy" hidden="1">{"via1",#N/A,TRUE,"general";"via2",#N/A,TRUE,"general";"via3",#N/A,TRUE,"general"}</definedName>
    <definedName name="stt" localSheetId="4" hidden="1">{"via1",#N/A,TRUE,"general";"via2",#N/A,TRUE,"general";"via3",#N/A,TRUE,"general"}</definedName>
    <definedName name="stt" localSheetId="2" hidden="1">{"via1",#N/A,TRUE,"general";"via2",#N/A,TRUE,"general";"via3",#N/A,TRUE,"general"}</definedName>
    <definedName name="stt" localSheetId="3" hidden="1">{"via1",#N/A,TRUE,"general";"via2",#N/A,TRUE,"general";"via3",#N/A,TRUE,"general"}</definedName>
    <definedName name="stt" hidden="1">{"via1",#N/A,TRUE,"general";"via2",#N/A,TRUE,"general";"via3",#N/A,TRUE,"general"}</definedName>
    <definedName name="swsw" localSheetId="4" hidden="1">{"via1",#N/A,TRUE,"general";"via2",#N/A,TRUE,"general";"via3",#N/A,TRUE,"general"}</definedName>
    <definedName name="swsw" localSheetId="2" hidden="1">{"via1",#N/A,TRUE,"general";"via2",#N/A,TRUE,"general";"via3",#N/A,TRUE,"general"}</definedName>
    <definedName name="swsw" localSheetId="3" hidden="1">{"via1",#N/A,TRUE,"general";"via2",#N/A,TRUE,"general";"via3",#N/A,TRUE,"general"}</definedName>
    <definedName name="swsw" hidden="1">{"via1",#N/A,TRUE,"general";"via2",#N/A,TRUE,"general";"via3",#N/A,TRUE,"general"}</definedName>
    <definedName name="swsw3" localSheetId="4" hidden="1">{"TAB1",#N/A,TRUE,"GENERAL";"TAB2",#N/A,TRUE,"GENERAL";"TAB3",#N/A,TRUE,"GENERAL";"TAB4",#N/A,TRUE,"GENERAL";"TAB5",#N/A,TRUE,"GENERAL"}</definedName>
    <definedName name="swsw3" localSheetId="2" hidden="1">{"TAB1",#N/A,TRUE,"GENERAL";"TAB2",#N/A,TRUE,"GENERAL";"TAB3",#N/A,TRUE,"GENERAL";"TAB4",#N/A,TRUE,"GENERAL";"TAB5",#N/A,TRUE,"GENERAL"}</definedName>
    <definedName name="swsw3" localSheetId="3" hidden="1">{"TAB1",#N/A,TRUE,"GENERAL";"TAB2",#N/A,TRUE,"GENERAL";"TAB3",#N/A,TRUE,"GENERAL";"TAB4",#N/A,TRUE,"GENERAL";"TAB5",#N/A,TRUE,"GENERAL"}</definedName>
    <definedName name="swsw3" hidden="1">{"TAB1",#N/A,TRUE,"GENERAL";"TAB2",#N/A,TRUE,"GENERAL";"TAB3",#N/A,TRUE,"GENERAL";"TAB4",#N/A,TRUE,"GENERAL";"TAB5",#N/A,TRUE,"GENERAL"}</definedName>
    <definedName name="t5t5" localSheetId="4" hidden="1">{"TAB1",#N/A,TRUE,"GENERAL";"TAB2",#N/A,TRUE,"GENERAL";"TAB3",#N/A,TRUE,"GENERAL";"TAB4",#N/A,TRUE,"GENERAL";"TAB5",#N/A,TRUE,"GENERAL"}</definedName>
    <definedName name="t5t5" localSheetId="2" hidden="1">{"TAB1",#N/A,TRUE,"GENERAL";"TAB2",#N/A,TRUE,"GENERAL";"TAB3",#N/A,TRUE,"GENERAL";"TAB4",#N/A,TRUE,"GENERAL";"TAB5",#N/A,TRUE,"GENERAL"}</definedName>
    <definedName name="t5t5" localSheetId="3" hidden="1">{"TAB1",#N/A,TRUE,"GENERAL";"TAB2",#N/A,TRUE,"GENERAL";"TAB3",#N/A,TRUE,"GENERAL";"TAB4",#N/A,TRUE,"GENERAL";"TAB5",#N/A,TRUE,"GENERAL"}</definedName>
    <definedName name="t5t5" hidden="1">{"TAB1",#N/A,TRUE,"GENERAL";"TAB2",#N/A,TRUE,"GENERAL";"TAB3",#N/A,TRUE,"GENERAL";"TAB4",#N/A,TRUE,"GENERAL";"TAB5",#N/A,TRUE,"GENERAL"}</definedName>
    <definedName name="tdy" localSheetId="4" hidden="1">{"TAB1",#N/A,TRUE,"GENERAL";"TAB2",#N/A,TRUE,"GENERAL";"TAB3",#N/A,TRUE,"GENERAL";"TAB4",#N/A,TRUE,"GENERAL";"TAB5",#N/A,TRUE,"GENERAL"}</definedName>
    <definedName name="tdy" localSheetId="2" hidden="1">{"TAB1",#N/A,TRUE,"GENERAL";"TAB2",#N/A,TRUE,"GENERAL";"TAB3",#N/A,TRUE,"GENERAL";"TAB4",#N/A,TRUE,"GENERAL";"TAB5",#N/A,TRUE,"GENERAL"}</definedName>
    <definedName name="tdy" localSheetId="3" hidden="1">{"TAB1",#N/A,TRUE,"GENERAL";"TAB2",#N/A,TRUE,"GENERAL";"TAB3",#N/A,TRUE,"GENERAL";"TAB4",#N/A,TRUE,"GENERAL";"TAB5",#N/A,TRUE,"GENERAL"}</definedName>
    <definedName name="tdy" hidden="1">{"TAB1",#N/A,TRUE,"GENERAL";"TAB2",#N/A,TRUE,"GENERAL";"TAB3",#N/A,TRUE,"GENERAL";"TAB4",#N/A,TRUE,"GENERAL";"TAB5",#N/A,TRUE,"GENERAL"}</definedName>
    <definedName name="tewst" localSheetId="4" hidden="1">{"TAB1",#N/A,TRUE,"GENERAL";"TAB2",#N/A,TRUE,"GENERAL";"TAB3",#N/A,TRUE,"GENERAL";"TAB4",#N/A,TRUE,"GENERAL";"TAB5",#N/A,TRUE,"GENERAL"}</definedName>
    <definedName name="tewst" localSheetId="2" hidden="1">{"TAB1",#N/A,TRUE,"GENERAL";"TAB2",#N/A,TRUE,"GENERAL";"TAB3",#N/A,TRUE,"GENERAL";"TAB4",#N/A,TRUE,"GENERAL";"TAB5",#N/A,TRUE,"GENERAL"}</definedName>
    <definedName name="tewst" localSheetId="3" hidden="1">{"TAB1",#N/A,TRUE,"GENERAL";"TAB2",#N/A,TRUE,"GENERAL";"TAB3",#N/A,TRUE,"GENERAL";"TAB4",#N/A,TRUE,"GENERAL";"TAB5",#N/A,TRUE,"GENERAL"}</definedName>
    <definedName name="tewst" hidden="1">{"TAB1",#N/A,TRUE,"GENERAL";"TAB2",#N/A,TRUE,"GENERAL";"TAB3",#N/A,TRUE,"GENERAL";"TAB4",#N/A,TRUE,"GENERAL";"TAB5",#N/A,TRUE,"GENERAL"}</definedName>
    <definedName name="teytrh" localSheetId="4" hidden="1">{"via1",#N/A,TRUE,"general";"via2",#N/A,TRUE,"general";"via3",#N/A,TRUE,"general"}</definedName>
    <definedName name="teytrh" localSheetId="2" hidden="1">{"via1",#N/A,TRUE,"general";"via2",#N/A,TRUE,"general";"via3",#N/A,TRUE,"general"}</definedName>
    <definedName name="teytrh" localSheetId="3" hidden="1">{"via1",#N/A,TRUE,"general";"via2",#N/A,TRUE,"general";"via3",#N/A,TRUE,"general"}</definedName>
    <definedName name="teytrh" hidden="1">{"via1",#N/A,TRUE,"general";"via2",#N/A,TRUE,"general";"via3",#N/A,TRUE,"general"}</definedName>
    <definedName name="thdh" localSheetId="4" hidden="1">{"TAB1",#N/A,TRUE,"GENERAL";"TAB2",#N/A,TRUE,"GENERAL";"TAB3",#N/A,TRUE,"GENERAL";"TAB4",#N/A,TRUE,"GENERAL";"TAB5",#N/A,TRUE,"GENERAL"}</definedName>
    <definedName name="thdh" localSheetId="2" hidden="1">{"TAB1",#N/A,TRUE,"GENERAL";"TAB2",#N/A,TRUE,"GENERAL";"TAB3",#N/A,TRUE,"GENERAL";"TAB4",#N/A,TRUE,"GENERAL";"TAB5",#N/A,TRUE,"GENERAL"}</definedName>
    <definedName name="thdh" localSheetId="3" hidden="1">{"TAB1",#N/A,TRUE,"GENERAL";"TAB2",#N/A,TRUE,"GENERAL";"TAB3",#N/A,TRUE,"GENERAL";"TAB4",#N/A,TRUE,"GENERAL";"TAB5",#N/A,TRUE,"GENERAL"}</definedName>
    <definedName name="thdh" hidden="1">{"TAB1",#N/A,TRUE,"GENERAL";"TAB2",#N/A,TRUE,"GENERAL";"TAB3",#N/A,TRUE,"GENERAL";"TAB4",#N/A,TRUE,"GENERAL";"TAB5",#N/A,TRUE,"GENERAL"}</definedName>
    <definedName name="thtj" localSheetId="4" hidden="1">{"via1",#N/A,TRUE,"general";"via2",#N/A,TRUE,"general";"via3",#N/A,TRUE,"general"}</definedName>
    <definedName name="thtj" localSheetId="2" hidden="1">{"via1",#N/A,TRUE,"general";"via2",#N/A,TRUE,"general";"via3",#N/A,TRUE,"general"}</definedName>
    <definedName name="thtj" localSheetId="3" hidden="1">{"via1",#N/A,TRUE,"general";"via2",#N/A,TRUE,"general";"via3",#N/A,TRUE,"general"}</definedName>
    <definedName name="thtj" hidden="1">{"via1",#N/A,TRUE,"general";"via2",#N/A,TRUE,"general";"via3",#N/A,TRUE,"general"}</definedName>
    <definedName name="_xlnm.Print_Titles" localSheetId="0">'Balance adicion 1 UT parques'!$1:$10</definedName>
    <definedName name="tortas" localSheetId="4" hidden="1">{"TAB1",#N/A,TRUE,"GENERAL";"TAB2",#N/A,TRUE,"GENERAL";"TAB3",#N/A,TRUE,"GENERAL";"TAB4",#N/A,TRUE,"GENERAL";"TAB5",#N/A,TRUE,"GENERAL"}</definedName>
    <definedName name="tortas" localSheetId="2" hidden="1">{"TAB1",#N/A,TRUE,"GENERAL";"TAB2",#N/A,TRUE,"GENERAL";"TAB3",#N/A,TRUE,"GENERAL";"TAB4",#N/A,TRUE,"GENERAL";"TAB5",#N/A,TRUE,"GENERAL"}</definedName>
    <definedName name="tortas" localSheetId="3" hidden="1">{"TAB1",#N/A,TRUE,"GENERAL";"TAB2",#N/A,TRUE,"GENERAL";"TAB3",#N/A,TRUE,"GENERAL";"TAB4",#N/A,TRUE,"GENERAL";"TAB5",#N/A,TRUE,"GENERAL"}</definedName>
    <definedName name="tortas" hidden="1">{"TAB1",#N/A,TRUE,"GENERAL";"TAB2",#N/A,TRUE,"GENERAL";"TAB3",#N/A,TRUE,"GENERAL";"TAB4",#N/A,TRUE,"GENERAL";"TAB5",#N/A,TRUE,"GENERAL"}</definedName>
    <definedName name="tortas2" localSheetId="4" hidden="1">{"via1",#N/A,TRUE,"general";"via2",#N/A,TRUE,"general";"via3",#N/A,TRUE,"general"}</definedName>
    <definedName name="tortas2" localSheetId="2" hidden="1">{"via1",#N/A,TRUE,"general";"via2",#N/A,TRUE,"general";"via3",#N/A,TRUE,"general"}</definedName>
    <definedName name="tortas2" localSheetId="3" hidden="1">{"via1",#N/A,TRUE,"general";"via2",#N/A,TRUE,"general";"via3",#N/A,TRUE,"general"}</definedName>
    <definedName name="tortas2" hidden="1">{"via1",#N/A,TRUE,"general";"via2",#N/A,TRUE,"general";"via3",#N/A,TRUE,"general"}</definedName>
    <definedName name="tr" localSheetId="4" hidden="1">{"TAB1",#N/A,TRUE,"GENERAL";"TAB2",#N/A,TRUE,"GENERAL";"TAB3",#N/A,TRUE,"GENERAL";"TAB4",#N/A,TRUE,"GENERAL";"TAB5",#N/A,TRUE,"GENERAL"}</definedName>
    <definedName name="tr" localSheetId="2" hidden="1">{"TAB1",#N/A,TRUE,"GENERAL";"TAB2",#N/A,TRUE,"GENERAL";"TAB3",#N/A,TRUE,"GENERAL";"TAB4",#N/A,TRUE,"GENERAL";"TAB5",#N/A,TRUE,"GENERAL"}</definedName>
    <definedName name="tr" localSheetId="3" hidden="1">{"TAB1",#N/A,TRUE,"GENERAL";"TAB2",#N/A,TRUE,"GENERAL";"TAB3",#N/A,TRUE,"GENERAL";"TAB4",#N/A,TRUE,"GENERAL";"TAB5",#N/A,TRUE,"GENERAL"}</definedName>
    <definedName name="TR" hidden="1">#REF!</definedName>
    <definedName name="TRANSPORI" localSheetId="4" hidden="1">{#N/A,#N/A,TRUE,"INGENIERIA";#N/A,#N/A,TRUE,"COMPRAS";#N/A,#N/A,TRUE,"DIRECCION";#N/A,#N/A,TRUE,"RESUMEN"}</definedName>
    <definedName name="TRANSPORI" localSheetId="2" hidden="1">{#N/A,#N/A,TRUE,"INGENIERIA";#N/A,#N/A,TRUE,"COMPRAS";#N/A,#N/A,TRUE,"DIRECCION";#N/A,#N/A,TRUE,"RESUMEN"}</definedName>
    <definedName name="TRANSPORI" localSheetId="3" hidden="1">{#N/A,#N/A,TRUE,"INGENIERIA";#N/A,#N/A,TRUE,"COMPRAS";#N/A,#N/A,TRUE,"DIRECCION";#N/A,#N/A,TRUE,"RESUMEN"}</definedName>
    <definedName name="TRANSPORI" hidden="1">{#N/A,#N/A,TRUE,"INGENIERIA";#N/A,#N/A,TRUE,"COMPRAS";#N/A,#N/A,TRUE,"DIRECCION";#N/A,#N/A,TRUE,"RESUMEN"}</definedName>
    <definedName name="trest" localSheetId="4" hidden="1">{"TAB1",#N/A,TRUE,"GENERAL";"TAB2",#N/A,TRUE,"GENERAL";"TAB3",#N/A,TRUE,"GENERAL";"TAB4",#N/A,TRUE,"GENERAL";"TAB5",#N/A,TRUE,"GENERAL"}</definedName>
    <definedName name="trest" localSheetId="2" hidden="1">{"TAB1",#N/A,TRUE,"GENERAL";"TAB2",#N/A,TRUE,"GENERAL";"TAB3",#N/A,TRUE,"GENERAL";"TAB4",#N/A,TRUE,"GENERAL";"TAB5",#N/A,TRUE,"GENERAL"}</definedName>
    <definedName name="trest" localSheetId="3" hidden="1">{"TAB1",#N/A,TRUE,"GENERAL";"TAB2",#N/A,TRUE,"GENERAL";"TAB3",#N/A,TRUE,"GENERAL";"TAB4",#N/A,TRUE,"GENERAL";"TAB5",#N/A,TRUE,"GENERAL"}</definedName>
    <definedName name="trest" hidden="1">{"TAB1",#N/A,TRUE,"GENERAL";"TAB2",#N/A,TRUE,"GENERAL";"TAB3",#N/A,TRUE,"GENERAL";"TAB4",#N/A,TRUE,"GENERAL";"TAB5",#N/A,TRUE,"GENERAL"}</definedName>
    <definedName name="tret" localSheetId="4" hidden="1">{"TAB1",#N/A,TRUE,"GENERAL";"TAB2",#N/A,TRUE,"GENERAL";"TAB3",#N/A,TRUE,"GENERAL";"TAB4",#N/A,TRUE,"GENERAL";"TAB5",#N/A,TRUE,"GENERAL"}</definedName>
    <definedName name="tret" localSheetId="2" hidden="1">{"TAB1",#N/A,TRUE,"GENERAL";"TAB2",#N/A,TRUE,"GENERAL";"TAB3",#N/A,TRUE,"GENERAL";"TAB4",#N/A,TRUE,"GENERAL";"TAB5",#N/A,TRUE,"GENERAL"}</definedName>
    <definedName name="tret" localSheetId="3" hidden="1">{"TAB1",#N/A,TRUE,"GENERAL";"TAB2",#N/A,TRUE,"GENERAL";"TAB3",#N/A,TRUE,"GENERAL";"TAB4",#N/A,TRUE,"GENERAL";"TAB5",#N/A,TRUE,"GENERAL"}</definedName>
    <definedName name="tret" hidden="1">{"TAB1",#N/A,TRUE,"GENERAL";"TAB2",#N/A,TRUE,"GENERAL";"TAB3",#N/A,TRUE,"GENERAL";"TAB4",#N/A,TRUE,"GENERAL";"TAB5",#N/A,TRUE,"GENERAL"}</definedName>
    <definedName name="trh" localSheetId="4" hidden="1">{"via1",#N/A,TRUE,"general";"via2",#N/A,TRUE,"general";"via3",#N/A,TRUE,"general"}</definedName>
    <definedName name="trh" localSheetId="2" hidden="1">{"via1",#N/A,TRUE,"general";"via2",#N/A,TRUE,"general";"via3",#N/A,TRUE,"general"}</definedName>
    <definedName name="trh" localSheetId="3" hidden="1">{"via1",#N/A,TRUE,"general";"via2",#N/A,TRUE,"general";"via3",#N/A,TRUE,"general"}</definedName>
    <definedName name="trh" hidden="1">{"via1",#N/A,TRUE,"general";"via2",#N/A,TRUE,"general";"via3",#N/A,TRUE,"general"}</definedName>
    <definedName name="trhfh" localSheetId="4" hidden="1">{"via1",#N/A,TRUE,"general";"via2",#N/A,TRUE,"general";"via3",#N/A,TRUE,"general"}</definedName>
    <definedName name="trhfh" localSheetId="2" hidden="1">{"via1",#N/A,TRUE,"general";"via2",#N/A,TRUE,"general";"via3",#N/A,TRUE,"general"}</definedName>
    <definedName name="trhfh" localSheetId="3" hidden="1">{"via1",#N/A,TRUE,"general";"via2",#N/A,TRUE,"general";"via3",#N/A,TRUE,"general"}</definedName>
    <definedName name="trhfh" hidden="1">{"via1",#N/A,TRUE,"general";"via2",#N/A,TRUE,"general";"via3",#N/A,TRUE,"general"}</definedName>
    <definedName name="trjfgjh" localSheetId="4" hidden="1">{"via1",#N/A,TRUE,"general";"via2",#N/A,TRUE,"general";"via3",#N/A,TRUE,"general"}</definedName>
    <definedName name="trjfgjh" localSheetId="2" hidden="1">{"via1",#N/A,TRUE,"general";"via2",#N/A,TRUE,"general";"via3",#N/A,TRUE,"general"}</definedName>
    <definedName name="trjfgjh" localSheetId="3" hidden="1">{"via1",#N/A,TRUE,"general";"via2",#N/A,TRUE,"general";"via3",#N/A,TRUE,"general"}</definedName>
    <definedName name="trjfgjh" hidden="1">{"via1",#N/A,TRUE,"general";"via2",#N/A,TRUE,"general";"via3",#N/A,TRUE,"general"}</definedName>
    <definedName name="tru" localSheetId="4" hidden="1">{"via1",#N/A,TRUE,"general";"via2",#N/A,TRUE,"general";"via3",#N/A,TRUE,"general"}</definedName>
    <definedName name="tru" localSheetId="2" hidden="1">{"via1",#N/A,TRUE,"general";"via2",#N/A,TRUE,"general";"via3",#N/A,TRUE,"general"}</definedName>
    <definedName name="tru" localSheetId="3" hidden="1">{"via1",#N/A,TRUE,"general";"via2",#N/A,TRUE,"general";"via3",#N/A,TRUE,"general"}</definedName>
    <definedName name="tru" hidden="1">{"via1",#N/A,TRUE,"general";"via2",#N/A,TRUE,"general";"via3",#N/A,TRUE,"general"}</definedName>
    <definedName name="truds" localSheetId="4" hidden="1">{"via1",#N/A,TRUE,"general";"via2",#N/A,TRUE,"general";"via3",#N/A,TRUE,"general"}</definedName>
    <definedName name="truds" localSheetId="2" hidden="1">{"via1",#N/A,TRUE,"general";"via2",#N/A,TRUE,"general";"via3",#N/A,TRUE,"general"}</definedName>
    <definedName name="truds" localSheetId="3" hidden="1">{"via1",#N/A,TRUE,"general";"via2",#N/A,TRUE,"general";"via3",#N/A,TRUE,"general"}</definedName>
    <definedName name="truds" hidden="1">{"via1",#N/A,TRUE,"general";"via2",#N/A,TRUE,"general";"via3",#N/A,TRUE,"general"}</definedName>
    <definedName name="trutu" localSheetId="4" hidden="1">{"via1",#N/A,TRUE,"general";"via2",#N/A,TRUE,"general";"via3",#N/A,TRUE,"general"}</definedName>
    <definedName name="trutu" localSheetId="2" hidden="1">{"via1",#N/A,TRUE,"general";"via2",#N/A,TRUE,"general";"via3",#N/A,TRUE,"general"}</definedName>
    <definedName name="trutu" localSheetId="3" hidden="1">{"via1",#N/A,TRUE,"general";"via2",#N/A,TRUE,"general";"via3",#N/A,TRUE,"general"}</definedName>
    <definedName name="trutu" hidden="1">{"via1",#N/A,TRUE,"general";"via2",#N/A,TRUE,"general";"via3",#N/A,TRUE,"general"}</definedName>
    <definedName name="trydfg" localSheetId="4" hidden="1">{"via1",#N/A,TRUE,"general";"via2",#N/A,TRUE,"general";"via3",#N/A,TRUE,"general"}</definedName>
    <definedName name="trydfg" localSheetId="2" hidden="1">{"via1",#N/A,TRUE,"general";"via2",#N/A,TRUE,"general";"via3",#N/A,TRUE,"general"}</definedName>
    <definedName name="trydfg" localSheetId="3" hidden="1">{"via1",#N/A,TRUE,"general";"via2",#N/A,TRUE,"general";"via3",#N/A,TRUE,"general"}</definedName>
    <definedName name="trydfg" hidden="1">{"via1",#N/A,TRUE,"general";"via2",#N/A,TRUE,"general";"via3",#N/A,TRUE,"general"}</definedName>
    <definedName name="trydtrygf" localSheetId="4" hidden="1">{"via1",#N/A,TRUE,"general";"via2",#N/A,TRUE,"general";"via3",#N/A,TRUE,"general"}</definedName>
    <definedName name="trydtrygf" localSheetId="2" hidden="1">{"via1",#N/A,TRUE,"general";"via2",#N/A,TRUE,"general";"via3",#N/A,TRUE,"general"}</definedName>
    <definedName name="trydtrygf" localSheetId="3" hidden="1">{"via1",#N/A,TRUE,"general";"via2",#N/A,TRUE,"general";"via3",#N/A,TRUE,"general"}</definedName>
    <definedName name="trydtrygf" hidden="1">{"via1",#N/A,TRUE,"general";"via2",#N/A,TRUE,"general";"via3",#N/A,TRUE,"general"}</definedName>
    <definedName name="tryery" localSheetId="4" hidden="1">{"TAB1",#N/A,TRUE,"GENERAL";"TAB2",#N/A,TRUE,"GENERAL";"TAB3",#N/A,TRUE,"GENERAL";"TAB4",#N/A,TRUE,"GENERAL";"TAB5",#N/A,TRUE,"GENERAL"}</definedName>
    <definedName name="tryery" localSheetId="2" hidden="1">{"TAB1",#N/A,TRUE,"GENERAL";"TAB2",#N/A,TRUE,"GENERAL";"TAB3",#N/A,TRUE,"GENERAL";"TAB4",#N/A,TRUE,"GENERAL";"TAB5",#N/A,TRUE,"GENERAL"}</definedName>
    <definedName name="tryery" localSheetId="3" hidden="1">{"TAB1",#N/A,TRUE,"GENERAL";"TAB2",#N/A,TRUE,"GENERAL";"TAB3",#N/A,TRUE,"GENERAL";"TAB4",#N/A,TRUE,"GENERAL";"TAB5",#N/A,TRUE,"GENERAL"}</definedName>
    <definedName name="tryery" hidden="1">{"TAB1",#N/A,TRUE,"GENERAL";"TAB2",#N/A,TRUE,"GENERAL";"TAB3",#N/A,TRUE,"GENERAL";"TAB4",#N/A,TRUE,"GENERAL";"TAB5",#N/A,TRUE,"GENERAL"}</definedName>
    <definedName name="tryi6" localSheetId="4" hidden="1">{"TAB1",#N/A,TRUE,"GENERAL";"TAB2",#N/A,TRUE,"GENERAL";"TAB3",#N/A,TRUE,"GENERAL";"TAB4",#N/A,TRUE,"GENERAL";"TAB5",#N/A,TRUE,"GENERAL"}</definedName>
    <definedName name="tryi6" localSheetId="2" hidden="1">{"TAB1",#N/A,TRUE,"GENERAL";"TAB2",#N/A,TRUE,"GENERAL";"TAB3",#N/A,TRUE,"GENERAL";"TAB4",#N/A,TRUE,"GENERAL";"TAB5",#N/A,TRUE,"GENERAL"}</definedName>
    <definedName name="tryi6" localSheetId="3" hidden="1">{"TAB1",#N/A,TRUE,"GENERAL";"TAB2",#N/A,TRUE,"GENERAL";"TAB3",#N/A,TRUE,"GENERAL";"TAB4",#N/A,TRUE,"GENERAL";"TAB5",#N/A,TRUE,"GENERAL"}</definedName>
    <definedName name="tryi6" hidden="1">{"TAB1",#N/A,TRUE,"GENERAL";"TAB2",#N/A,TRUE,"GENERAL";"TAB3",#N/A,TRUE,"GENERAL";"TAB4",#N/A,TRUE,"GENERAL";"TAB5",#N/A,TRUE,"GENERAL"}</definedName>
    <definedName name="tryrth" localSheetId="4" hidden="1">{"via1",#N/A,TRUE,"general";"via2",#N/A,TRUE,"general";"via3",#N/A,TRUE,"general"}</definedName>
    <definedName name="tryrth" localSheetId="2" hidden="1">{"via1",#N/A,TRUE,"general";"via2",#N/A,TRUE,"general";"via3",#N/A,TRUE,"general"}</definedName>
    <definedName name="tryrth" localSheetId="3" hidden="1">{"via1",#N/A,TRUE,"general";"via2",#N/A,TRUE,"general";"via3",#N/A,TRUE,"general"}</definedName>
    <definedName name="tryrth" hidden="1">{"via1",#N/A,TRUE,"general";"via2",#N/A,TRUE,"general";"via3",#N/A,TRUE,"general"}</definedName>
    <definedName name="tsert" localSheetId="4" hidden="1">{"TAB1",#N/A,TRUE,"GENERAL";"TAB2",#N/A,TRUE,"GENERAL";"TAB3",#N/A,TRUE,"GENERAL";"TAB4",#N/A,TRUE,"GENERAL";"TAB5",#N/A,TRUE,"GENERAL"}</definedName>
    <definedName name="tsert" localSheetId="2" hidden="1">{"TAB1",#N/A,TRUE,"GENERAL";"TAB2",#N/A,TRUE,"GENERAL";"TAB3",#N/A,TRUE,"GENERAL";"TAB4",#N/A,TRUE,"GENERAL";"TAB5",#N/A,TRUE,"GENERAL"}</definedName>
    <definedName name="tsert" localSheetId="3" hidden="1">{"TAB1",#N/A,TRUE,"GENERAL";"TAB2",#N/A,TRUE,"GENERAL";"TAB3",#N/A,TRUE,"GENERAL";"TAB4",#N/A,TRUE,"GENERAL";"TAB5",#N/A,TRUE,"GENERAL"}</definedName>
    <definedName name="tsert" hidden="1">{"TAB1",#N/A,TRUE,"GENERAL";"TAB2",#N/A,TRUE,"GENERAL";"TAB3",#N/A,TRUE,"GENERAL";"TAB4",#N/A,TRUE,"GENERAL";"TAB5",#N/A,TRUE,"GENERAL"}</definedName>
    <definedName name="TTR" localSheetId="4" hidden="1">{"via1",#N/A,TRUE,"general";"via2",#N/A,TRUE,"general";"via3",#N/A,TRUE,"general"}</definedName>
    <definedName name="TTR" localSheetId="2" hidden="1">{"via1",#N/A,TRUE,"general";"via2",#N/A,TRUE,"general";"via3",#N/A,TRUE,"general"}</definedName>
    <definedName name="TTR" localSheetId="3" hidden="1">{"via1",#N/A,TRUE,"general";"via2",#N/A,TRUE,"general";"via3",#N/A,TRUE,"general"}</definedName>
    <definedName name="TTR" hidden="1">{"via1",#N/A,TRUE,"general";"via2",#N/A,TRUE,"general";"via3",#N/A,TRUE,"general"}</definedName>
    <definedName name="ttrff" localSheetId="4" hidden="1">{"via1",#N/A,TRUE,"general";"via2",#N/A,TRUE,"general";"via3",#N/A,TRUE,"general"}</definedName>
    <definedName name="ttrff" localSheetId="2" hidden="1">{"via1",#N/A,TRUE,"general";"via2",#N/A,TRUE,"general";"via3",#N/A,TRUE,"general"}</definedName>
    <definedName name="ttrff" localSheetId="3" hidden="1">{"via1",#N/A,TRUE,"general";"via2",#N/A,TRUE,"general";"via3",#N/A,TRUE,"general"}</definedName>
    <definedName name="ttrff" hidden="1">{"via1",#N/A,TRUE,"general";"via2",#N/A,TRUE,"general";"via3",#N/A,TRUE,"general"}</definedName>
    <definedName name="TTT">{"TAB1",#N/A,TRUE,"GENERAL";"TAB2",#N/A,TRUE,"GENERAL";"TAB3",#N/A,TRUE,"GENERAL";"TAB4",#N/A,TRUE,"GENERAL";"TAB5",#N/A,TRUE,"GENERAL"}</definedName>
    <definedName name="tttt7" localSheetId="4" hidden="1">{"via1",#N/A,TRUE,"general";"via2",#N/A,TRUE,"general";"via3",#N/A,TRUE,"general"}</definedName>
    <definedName name="tttt7" localSheetId="2" hidden="1">{"via1",#N/A,TRUE,"general";"via2",#N/A,TRUE,"general";"via3",#N/A,TRUE,"general"}</definedName>
    <definedName name="tttt7" localSheetId="3" hidden="1">{"via1",#N/A,TRUE,"general";"via2",#N/A,TRUE,"general";"via3",#N/A,TRUE,"general"}</definedName>
    <definedName name="tttt7" hidden="1">{"via1",#N/A,TRUE,"general";"via2",#N/A,TRUE,"general";"via3",#N/A,TRUE,"general"}</definedName>
    <definedName name="tttthy" localSheetId="4" hidden="1">{"TAB1",#N/A,TRUE,"GENERAL";"TAB2",#N/A,TRUE,"GENERAL";"TAB3",#N/A,TRUE,"GENERAL";"TAB4",#N/A,TRUE,"GENERAL";"TAB5",#N/A,TRUE,"GENERAL"}</definedName>
    <definedName name="tttthy" localSheetId="2" hidden="1">{"TAB1",#N/A,TRUE,"GENERAL";"TAB2",#N/A,TRUE,"GENERAL";"TAB3",#N/A,TRUE,"GENERAL";"TAB4",#N/A,TRUE,"GENERAL";"TAB5",#N/A,TRUE,"GENERAL"}</definedName>
    <definedName name="tttthy" localSheetId="3" hidden="1">{"TAB1",#N/A,TRUE,"GENERAL";"TAB2",#N/A,TRUE,"GENERAL";"TAB3",#N/A,TRUE,"GENERAL";"TAB4",#N/A,TRUE,"GENERAL";"TAB5",#N/A,TRUE,"GENERAL"}</definedName>
    <definedName name="tttthy" hidden="1">{"TAB1",#N/A,TRUE,"GENERAL";"TAB2",#N/A,TRUE,"GENERAL";"TAB3",#N/A,TRUE,"GENERAL";"TAB4",#N/A,TRUE,"GENERAL";"TAB5",#N/A,TRUE,"GENERAL"}</definedName>
    <definedName name="ttttr" localSheetId="4" hidden="1">{"via1",#N/A,TRUE,"general";"via2",#N/A,TRUE,"general";"via3",#N/A,TRUE,"general"}</definedName>
    <definedName name="ttttr" localSheetId="2" hidden="1">{"via1",#N/A,TRUE,"general";"via2",#N/A,TRUE,"general";"via3",#N/A,TRUE,"general"}</definedName>
    <definedName name="ttttr" localSheetId="3" hidden="1">{"via1",#N/A,TRUE,"general";"via2",#N/A,TRUE,"general";"via3",#N/A,TRUE,"general"}</definedName>
    <definedName name="ttttr" hidden="1">{"via1",#N/A,TRUE,"general";"via2",#N/A,TRUE,"general";"via3",#N/A,TRUE,"general"}</definedName>
    <definedName name="ttttt" localSheetId="4" hidden="1">{"TAB1",#N/A,TRUE,"GENERAL";"TAB2",#N/A,TRUE,"GENERAL";"TAB3",#N/A,TRUE,"GENERAL";"TAB4",#N/A,TRUE,"GENERAL";"TAB5",#N/A,TRUE,"GENERAL"}</definedName>
    <definedName name="ttttt" localSheetId="2" hidden="1">{"TAB1",#N/A,TRUE,"GENERAL";"TAB2",#N/A,TRUE,"GENERAL";"TAB3",#N/A,TRUE,"GENERAL";"TAB4",#N/A,TRUE,"GENERAL";"TAB5",#N/A,TRUE,"GENERAL"}</definedName>
    <definedName name="ttttt" localSheetId="3" hidden="1">{"TAB1",#N/A,TRUE,"GENERAL";"TAB2",#N/A,TRUE,"GENERAL";"TAB3",#N/A,TRUE,"GENERAL";"TAB4",#N/A,TRUE,"GENERAL";"TAB5",#N/A,TRUE,"GENERAL"}</definedName>
    <definedName name="ttttt" hidden="1">{"TAB1",#N/A,TRUE,"GENERAL";"TAB2",#N/A,TRUE,"GENERAL";"TAB3",#N/A,TRUE,"GENERAL";"TAB4",#N/A,TRUE,"GENERAL";"TAB5",#N/A,TRUE,"GENERAL"}</definedName>
    <definedName name="TU">{"via1",#N/A,TRUE,"general";"via2",#N/A,TRUE,"general";"via3",#N/A,TRUE,"general"}</definedName>
    <definedName name="tur" localSheetId="4" hidden="1">{"TAB1",#N/A,TRUE,"GENERAL";"TAB2",#N/A,TRUE,"GENERAL";"TAB3",#N/A,TRUE,"GENERAL";"TAB4",#N/A,TRUE,"GENERAL";"TAB5",#N/A,TRUE,"GENERAL"}</definedName>
    <definedName name="tur" localSheetId="2" hidden="1">{"TAB1",#N/A,TRUE,"GENERAL";"TAB2",#N/A,TRUE,"GENERAL";"TAB3",#N/A,TRUE,"GENERAL";"TAB4",#N/A,TRUE,"GENERAL";"TAB5",#N/A,TRUE,"GENERAL"}</definedName>
    <definedName name="tur" localSheetId="3" hidden="1">{"TAB1",#N/A,TRUE,"GENERAL";"TAB2",#N/A,TRUE,"GENERAL";"TAB3",#N/A,TRUE,"GENERAL";"TAB4",#N/A,TRUE,"GENERAL";"TAB5",#N/A,TRUE,"GENERAL"}</definedName>
    <definedName name="tur" hidden="1">{"TAB1",#N/A,TRUE,"GENERAL";"TAB2",#N/A,TRUE,"GENERAL";"TAB3",#N/A,TRUE,"GENERAL";"TAB4",#N/A,TRUE,"GENERAL";"TAB5",#N/A,TRUE,"GENERAL"}</definedName>
    <definedName name="turu" localSheetId="4" hidden="1">{"TAB1",#N/A,TRUE,"GENERAL";"TAB2",#N/A,TRUE,"GENERAL";"TAB3",#N/A,TRUE,"GENERAL";"TAB4",#N/A,TRUE,"GENERAL";"TAB5",#N/A,TRUE,"GENERAL"}</definedName>
    <definedName name="turu" localSheetId="2" hidden="1">{"TAB1",#N/A,TRUE,"GENERAL";"TAB2",#N/A,TRUE,"GENERAL";"TAB3",#N/A,TRUE,"GENERAL";"TAB4",#N/A,TRUE,"GENERAL";"TAB5",#N/A,TRUE,"GENERAL"}</definedName>
    <definedName name="turu" localSheetId="3" hidden="1">{"TAB1",#N/A,TRUE,"GENERAL";"TAB2",#N/A,TRUE,"GENERAL";"TAB3",#N/A,TRUE,"GENERAL";"TAB4",#N/A,TRUE,"GENERAL";"TAB5",#N/A,TRUE,"GENERAL"}</definedName>
    <definedName name="turu" hidden="1">{"TAB1",#N/A,TRUE,"GENERAL";"TAB2",#N/A,TRUE,"GENERAL";"TAB3",#N/A,TRUE,"GENERAL";"TAB4",#N/A,TRUE,"GENERAL";"TAB5",#N/A,TRUE,"GENERAL"}</definedName>
    <definedName name="twer" localSheetId="4" hidden="1">{"TAB1",#N/A,TRUE,"GENERAL";"TAB2",#N/A,TRUE,"GENERAL";"TAB3",#N/A,TRUE,"GENERAL";"TAB4",#N/A,TRUE,"GENERAL";"TAB5",#N/A,TRUE,"GENERAL"}</definedName>
    <definedName name="twer" localSheetId="2" hidden="1">{"TAB1",#N/A,TRUE,"GENERAL";"TAB2",#N/A,TRUE,"GENERAL";"TAB3",#N/A,TRUE,"GENERAL";"TAB4",#N/A,TRUE,"GENERAL";"TAB5",#N/A,TRUE,"GENERAL"}</definedName>
    <definedName name="twer" localSheetId="3" hidden="1">{"TAB1",#N/A,TRUE,"GENERAL";"TAB2",#N/A,TRUE,"GENERAL";"TAB3",#N/A,TRUE,"GENERAL";"TAB4",#N/A,TRUE,"GENERAL";"TAB5",#N/A,TRUE,"GENERAL"}</definedName>
    <definedName name="twer" hidden="1">{"TAB1",#N/A,TRUE,"GENERAL";"TAB2",#N/A,TRUE,"GENERAL";"TAB3",#N/A,TRUE,"GENERAL";"TAB4",#N/A,TRUE,"GENERAL";"TAB5",#N/A,TRUE,"GENERAL"}</definedName>
    <definedName name="twet" localSheetId="4" hidden="1">{"TAB1",#N/A,TRUE,"GENERAL";"TAB2",#N/A,TRUE,"GENERAL";"TAB3",#N/A,TRUE,"GENERAL";"TAB4",#N/A,TRUE,"GENERAL";"TAB5",#N/A,TRUE,"GENERAL"}</definedName>
    <definedName name="twet" localSheetId="2" hidden="1">{"TAB1",#N/A,TRUE,"GENERAL";"TAB2",#N/A,TRUE,"GENERAL";"TAB3",#N/A,TRUE,"GENERAL";"TAB4",#N/A,TRUE,"GENERAL";"TAB5",#N/A,TRUE,"GENERAL"}</definedName>
    <definedName name="twet" localSheetId="3" hidden="1">{"TAB1",#N/A,TRUE,"GENERAL";"TAB2",#N/A,TRUE,"GENERAL";"TAB3",#N/A,TRUE,"GENERAL";"TAB4",#N/A,TRUE,"GENERAL";"TAB5",#N/A,TRUE,"GENERAL"}</definedName>
    <definedName name="twet" hidden="1">{"TAB1",#N/A,TRUE,"GENERAL";"TAB2",#N/A,TRUE,"GENERAL";"TAB3",#N/A,TRUE,"GENERAL";"TAB4",#N/A,TRUE,"GENERAL";"TAB5",#N/A,TRUE,"GENERAL"}</definedName>
    <definedName name="ty" localSheetId="4" hidden="1">{"via1",#N/A,TRUE,"general";"via2",#N/A,TRUE,"general";"via3",#N/A,TRUE,"general"}</definedName>
    <definedName name="ty" localSheetId="2" hidden="1">{"via1",#N/A,TRUE,"general";"via2",#N/A,TRUE,"general";"via3",#N/A,TRUE,"general"}</definedName>
    <definedName name="ty" localSheetId="3" hidden="1">{"via1",#N/A,TRUE,"general";"via2",#N/A,TRUE,"general";"via3",#N/A,TRUE,"general"}</definedName>
    <definedName name="ty" hidden="1">{"via1",#N/A,TRUE,"general";"via2",#N/A,TRUE,"general";"via3",#N/A,TRUE,"general"}</definedName>
    <definedName name="tyery" localSheetId="4" hidden="1">{"via1",#N/A,TRUE,"general";"via2",#N/A,TRUE,"general";"via3",#N/A,TRUE,"general"}</definedName>
    <definedName name="tyery" localSheetId="2" hidden="1">{"via1",#N/A,TRUE,"general";"via2",#N/A,TRUE,"general";"via3",#N/A,TRUE,"general"}</definedName>
    <definedName name="tyery" localSheetId="3" hidden="1">{"via1",#N/A,TRUE,"general";"via2",#N/A,TRUE,"general";"via3",#N/A,TRUE,"general"}</definedName>
    <definedName name="tyery" hidden="1">{"via1",#N/A,TRUE,"general";"via2",#N/A,TRUE,"general";"via3",#N/A,TRUE,"general"}</definedName>
    <definedName name="tyj" localSheetId="4" hidden="1">{"TAB1",#N/A,TRUE,"GENERAL";"TAB2",#N/A,TRUE,"GENERAL";"TAB3",#N/A,TRUE,"GENERAL";"TAB4",#N/A,TRUE,"GENERAL";"TAB5",#N/A,TRUE,"GENERAL"}</definedName>
    <definedName name="tyj" localSheetId="2" hidden="1">{"TAB1",#N/A,TRUE,"GENERAL";"TAB2",#N/A,TRUE,"GENERAL";"TAB3",#N/A,TRUE,"GENERAL";"TAB4",#N/A,TRUE,"GENERAL";"TAB5",#N/A,TRUE,"GENERAL"}</definedName>
    <definedName name="tyj" localSheetId="3" hidden="1">{"TAB1",#N/A,TRUE,"GENERAL";"TAB2",#N/A,TRUE,"GENERAL";"TAB3",#N/A,TRUE,"GENERAL";"TAB4",#N/A,TRUE,"GENERAL";"TAB5",#N/A,TRUE,"GENERAL"}</definedName>
    <definedName name="tyj" hidden="1">{"TAB1",#N/A,TRUE,"GENERAL";"TAB2",#N/A,TRUE,"GENERAL";"TAB3",#N/A,TRUE,"GENERAL";"TAB4",#N/A,TRUE,"GENERAL";"TAB5",#N/A,TRUE,"GENERAL"}</definedName>
    <definedName name="tyjtyj" localSheetId="4" hidden="1">{"TAB1",#N/A,TRUE,"GENERAL";"TAB2",#N/A,TRUE,"GENERAL";"TAB3",#N/A,TRUE,"GENERAL";"TAB4",#N/A,TRUE,"GENERAL";"TAB5",#N/A,TRUE,"GENERAL"}</definedName>
    <definedName name="tyjtyj" localSheetId="2" hidden="1">{"TAB1",#N/A,TRUE,"GENERAL";"TAB2",#N/A,TRUE,"GENERAL";"TAB3",#N/A,TRUE,"GENERAL";"TAB4",#N/A,TRUE,"GENERAL";"TAB5",#N/A,TRUE,"GENERAL"}</definedName>
    <definedName name="tyjtyj" localSheetId="3" hidden="1">{"TAB1",#N/A,TRUE,"GENERAL";"TAB2",#N/A,TRUE,"GENERAL";"TAB3",#N/A,TRUE,"GENERAL";"TAB4",#N/A,TRUE,"GENERAL";"TAB5",#N/A,TRUE,"GENERAL"}</definedName>
    <definedName name="tyjtyj" hidden="1">{"TAB1",#N/A,TRUE,"GENERAL";"TAB2",#N/A,TRUE,"GENERAL";"TAB3",#N/A,TRUE,"GENERAL";"TAB4",#N/A,TRUE,"GENERAL";"TAB5",#N/A,TRUE,"GENERAL"}</definedName>
    <definedName name="tyjytjuyjuy" localSheetId="4" hidden="1">{"TAB1",#N/A,TRUE,"GENERAL";"TAB2",#N/A,TRUE,"GENERAL";"TAB3",#N/A,TRUE,"GENERAL";"TAB4",#N/A,TRUE,"GENERAL";"TAB5",#N/A,TRUE,"GENERAL"}</definedName>
    <definedName name="tyjytjuyjuy" localSheetId="2" hidden="1">{"TAB1",#N/A,TRUE,"GENERAL";"TAB2",#N/A,TRUE,"GENERAL";"TAB3",#N/A,TRUE,"GENERAL";"TAB4",#N/A,TRUE,"GENERAL";"TAB5",#N/A,TRUE,"GENERAL"}</definedName>
    <definedName name="tyjytjuyjuy" localSheetId="3" hidden="1">{"TAB1",#N/A,TRUE,"GENERAL";"TAB2",#N/A,TRUE,"GENERAL";"TAB3",#N/A,TRUE,"GENERAL";"TAB4",#N/A,TRUE,"GENERAL";"TAB5",#N/A,TRUE,"GENERAL"}</definedName>
    <definedName name="tyjytjuyjuy" hidden="1">{"TAB1",#N/A,TRUE,"GENERAL";"TAB2",#N/A,TRUE,"GENERAL";"TAB3",#N/A,TRUE,"GENERAL";"TAB4",#N/A,TRUE,"GENERAL";"TAB5",#N/A,TRUE,"GENERAL"}</definedName>
    <definedName name="tyk" localSheetId="4" hidden="1">{"via1",#N/A,TRUE,"general";"via2",#N/A,TRUE,"general";"via3",#N/A,TRUE,"general"}</definedName>
    <definedName name="tyk" localSheetId="2" hidden="1">{"via1",#N/A,TRUE,"general";"via2",#N/A,TRUE,"general";"via3",#N/A,TRUE,"general"}</definedName>
    <definedName name="tyk" localSheetId="3" hidden="1">{"via1",#N/A,TRUE,"general";"via2",#N/A,TRUE,"general";"via3",#N/A,TRUE,"general"}</definedName>
    <definedName name="tyk" hidden="1">{"via1",#N/A,TRUE,"general";"via2",#N/A,TRUE,"general";"via3",#N/A,TRUE,"general"}</definedName>
    <definedName name="tym" localSheetId="4" hidden="1">{"via1",#N/A,TRUE,"general";"via2",#N/A,TRUE,"general";"via3",#N/A,TRUE,"general"}</definedName>
    <definedName name="tym" localSheetId="2" hidden="1">{"via1",#N/A,TRUE,"general";"via2",#N/A,TRUE,"general";"via3",#N/A,TRUE,"general"}</definedName>
    <definedName name="tym" localSheetId="3" hidden="1">{"via1",#N/A,TRUE,"general";"via2",#N/A,TRUE,"general";"via3",#N/A,TRUE,"general"}</definedName>
    <definedName name="tym" hidden="1">{"via1",#N/A,TRUE,"general";"via2",#N/A,TRUE,"general";"via3",#N/A,TRUE,"general"}</definedName>
    <definedName name="tyr" localSheetId="4" hidden="1">{"via1",#N/A,TRUE,"general";"via2",#N/A,TRUE,"general";"via3",#N/A,TRUE,"general"}</definedName>
    <definedName name="tyr" localSheetId="2" hidden="1">{"via1",#N/A,TRUE,"general";"via2",#N/A,TRUE,"general";"via3",#N/A,TRUE,"general"}</definedName>
    <definedName name="tyr" localSheetId="3" hidden="1">{"via1",#N/A,TRUE,"general";"via2",#N/A,TRUE,"general";"via3",#N/A,TRUE,"general"}</definedName>
    <definedName name="tyr" hidden="1">{"via1",#N/A,TRUE,"general";"via2",#N/A,TRUE,"general";"via3",#N/A,TRUE,"general"}</definedName>
    <definedName name="tytgfhgfh" localSheetId="4" hidden="1">{"TAB1",#N/A,TRUE,"GENERAL";"TAB2",#N/A,TRUE,"GENERAL";"TAB3",#N/A,TRUE,"GENERAL";"TAB4",#N/A,TRUE,"GENERAL";"TAB5",#N/A,TRUE,"GENERAL"}</definedName>
    <definedName name="tytgfhgfh" localSheetId="2" hidden="1">{"TAB1",#N/A,TRUE,"GENERAL";"TAB2",#N/A,TRUE,"GENERAL";"TAB3",#N/A,TRUE,"GENERAL";"TAB4",#N/A,TRUE,"GENERAL";"TAB5",#N/A,TRUE,"GENERAL"}</definedName>
    <definedName name="tytgfhgfh" localSheetId="3" hidden="1">{"TAB1",#N/A,TRUE,"GENERAL";"TAB2",#N/A,TRUE,"GENERAL";"TAB3",#N/A,TRUE,"GENERAL";"TAB4",#N/A,TRUE,"GENERAL";"TAB5",#N/A,TRUE,"GENERAL"}</definedName>
    <definedName name="tytgfhgfh" hidden="1">{"TAB1",#N/A,TRUE,"GENERAL";"TAB2",#N/A,TRUE,"GENERAL";"TAB3",#N/A,TRUE,"GENERAL";"TAB4",#N/A,TRUE,"GENERAL";"TAB5",#N/A,TRUE,"GENERAL"}</definedName>
    <definedName name="tyty" localSheetId="4" hidden="1">{"TAB1",#N/A,TRUE,"GENERAL";"TAB2",#N/A,TRUE,"GENERAL";"TAB3",#N/A,TRUE,"GENERAL";"TAB4",#N/A,TRUE,"GENERAL";"TAB5",#N/A,TRUE,"GENERAL"}</definedName>
    <definedName name="tyty" localSheetId="2" hidden="1">{"TAB1",#N/A,TRUE,"GENERAL";"TAB2",#N/A,TRUE,"GENERAL";"TAB3",#N/A,TRUE,"GENERAL";"TAB4",#N/A,TRUE,"GENERAL";"TAB5",#N/A,TRUE,"GENERAL"}</definedName>
    <definedName name="tyty" localSheetId="3" hidden="1">{"TAB1",#N/A,TRUE,"GENERAL";"TAB2",#N/A,TRUE,"GENERAL";"TAB3",#N/A,TRUE,"GENERAL";"TAB4",#N/A,TRUE,"GENERAL";"TAB5",#N/A,TRUE,"GENERAL"}</definedName>
    <definedName name="tyty" hidden="1">{"TAB1",#N/A,TRUE,"GENERAL";"TAB2",#N/A,TRUE,"GENERAL";"TAB3",#N/A,TRUE,"GENERAL";"TAB4",#N/A,TRUE,"GENERAL";"TAB5",#N/A,TRUE,"GENERAL"}</definedName>
    <definedName name="TYUIYI" localSheetId="4" hidden="1">{"TAB1",#N/A,TRUE,"GENERAL";"TAB2",#N/A,TRUE,"GENERAL";"TAB3",#N/A,TRUE,"GENERAL";"TAB4",#N/A,TRUE,"GENERAL";"TAB5",#N/A,TRUE,"GENERAL"}</definedName>
    <definedName name="TYUIYI" localSheetId="2" hidden="1">{"TAB1",#N/A,TRUE,"GENERAL";"TAB2",#N/A,TRUE,"GENERAL";"TAB3",#N/A,TRUE,"GENERAL";"TAB4",#N/A,TRUE,"GENERAL";"TAB5",#N/A,TRUE,"GENERAL"}</definedName>
    <definedName name="TYUIYI" localSheetId="3" hidden="1">{"TAB1",#N/A,TRUE,"GENERAL";"TAB2",#N/A,TRUE,"GENERAL";"TAB3",#N/A,TRUE,"GENERAL";"TAB4",#N/A,TRUE,"GENERAL";"TAB5",#N/A,TRUE,"GENERAL"}</definedName>
    <definedName name="TYUIYI" hidden="1">{"TAB1",#N/A,TRUE,"GENERAL";"TAB2",#N/A,TRUE,"GENERAL";"TAB3",#N/A,TRUE,"GENERAL";"TAB4",#N/A,TRUE,"GENERAL";"TAB5",#N/A,TRUE,"GENERAL"}</definedName>
    <definedName name="tyujh" localSheetId="4" hidden="1">{"TAB1",#N/A,TRUE,"GENERAL";"TAB2",#N/A,TRUE,"GENERAL";"TAB3",#N/A,TRUE,"GENERAL";"TAB4",#N/A,TRUE,"GENERAL";"TAB5",#N/A,TRUE,"GENERAL"}</definedName>
    <definedName name="tyujh" localSheetId="2" hidden="1">{"TAB1",#N/A,TRUE,"GENERAL";"TAB2",#N/A,TRUE,"GENERAL";"TAB3",#N/A,TRUE,"GENERAL";"TAB4",#N/A,TRUE,"GENERAL";"TAB5",#N/A,TRUE,"GENERAL"}</definedName>
    <definedName name="tyujh" localSheetId="3" hidden="1">{"TAB1",#N/A,TRUE,"GENERAL";"TAB2",#N/A,TRUE,"GENERAL";"TAB3",#N/A,TRUE,"GENERAL";"TAB4",#N/A,TRUE,"GENERAL";"TAB5",#N/A,TRUE,"GENERAL"}</definedName>
    <definedName name="tyujh" hidden="1">{"TAB1",#N/A,TRUE,"GENERAL";"TAB2",#N/A,TRUE,"GENERAL";"TAB3",#N/A,TRUE,"GENERAL";"TAB4",#N/A,TRUE,"GENERAL";"TAB5",#N/A,TRUE,"GENERAL"}</definedName>
    <definedName name="tyuty" localSheetId="4" hidden="1">{"TAB1",#N/A,TRUE,"GENERAL";"TAB2",#N/A,TRUE,"GENERAL";"TAB3",#N/A,TRUE,"GENERAL";"TAB4",#N/A,TRUE,"GENERAL";"TAB5",#N/A,TRUE,"GENERAL"}</definedName>
    <definedName name="tyuty" localSheetId="2" hidden="1">{"TAB1",#N/A,TRUE,"GENERAL";"TAB2",#N/A,TRUE,"GENERAL";"TAB3",#N/A,TRUE,"GENERAL";"TAB4",#N/A,TRUE,"GENERAL";"TAB5",#N/A,TRUE,"GENERAL"}</definedName>
    <definedName name="tyuty" localSheetId="3" hidden="1">{"TAB1",#N/A,TRUE,"GENERAL";"TAB2",#N/A,TRUE,"GENERAL";"TAB3",#N/A,TRUE,"GENERAL";"TAB4",#N/A,TRUE,"GENERAL";"TAB5",#N/A,TRUE,"GENERAL"}</definedName>
    <definedName name="tyuty" hidden="1">{"TAB1",#N/A,TRUE,"GENERAL";"TAB2",#N/A,TRUE,"GENERAL";"TAB3",#N/A,TRUE,"GENERAL";"TAB4",#N/A,TRUE,"GENERAL";"TAB5",#N/A,TRUE,"GENERAL"}</definedName>
    <definedName name="tyutyu" localSheetId="4" hidden="1">{"via1",#N/A,TRUE,"general";"via2",#N/A,TRUE,"general";"via3",#N/A,TRUE,"general"}</definedName>
    <definedName name="tyutyu" localSheetId="2" hidden="1">{"via1",#N/A,TRUE,"general";"via2",#N/A,TRUE,"general";"via3",#N/A,TRUE,"general"}</definedName>
    <definedName name="tyutyu" localSheetId="3" hidden="1">{"via1",#N/A,TRUE,"general";"via2",#N/A,TRUE,"general";"via3",#N/A,TRUE,"general"}</definedName>
    <definedName name="tyutyu" hidden="1">{"via1",#N/A,TRUE,"general";"via2",#N/A,TRUE,"general";"via3",#N/A,TRUE,"general"}</definedName>
    <definedName name="tyxg" localSheetId="4" hidden="1">{"via1",#N/A,TRUE,"general";"via2",#N/A,TRUE,"general";"via3",#N/A,TRUE,"general"}</definedName>
    <definedName name="tyxg" localSheetId="2" hidden="1">{"via1",#N/A,TRUE,"general";"via2",#N/A,TRUE,"general";"via3",#N/A,TRUE,"general"}</definedName>
    <definedName name="tyxg" localSheetId="3" hidden="1">{"via1",#N/A,TRUE,"general";"via2",#N/A,TRUE,"general";"via3",#N/A,TRUE,"general"}</definedName>
    <definedName name="tyxg" hidden="1">{"via1",#N/A,TRUE,"general";"via2",#N/A,TRUE,"general";"via3",#N/A,TRUE,"general"}</definedName>
    <definedName name="u3u" localSheetId="4" hidden="1">{"TAB1",#N/A,TRUE,"GENERAL";"TAB2",#N/A,TRUE,"GENERAL";"TAB3",#N/A,TRUE,"GENERAL";"TAB4",#N/A,TRUE,"GENERAL";"TAB5",#N/A,TRUE,"GENERAL"}</definedName>
    <definedName name="u3u" localSheetId="2" hidden="1">{"TAB1",#N/A,TRUE,"GENERAL";"TAB2",#N/A,TRUE,"GENERAL";"TAB3",#N/A,TRUE,"GENERAL";"TAB4",#N/A,TRUE,"GENERAL";"TAB5",#N/A,TRUE,"GENERAL"}</definedName>
    <definedName name="u3u" localSheetId="3" hidden="1">{"TAB1",#N/A,TRUE,"GENERAL";"TAB2",#N/A,TRUE,"GENERAL";"TAB3",#N/A,TRUE,"GENERAL";"TAB4",#N/A,TRUE,"GENERAL";"TAB5",#N/A,TRUE,"GENERAL"}</definedName>
    <definedName name="u3u" hidden="1">{"TAB1",#N/A,TRUE,"GENERAL";"TAB2",#N/A,TRUE,"GENERAL";"TAB3",#N/A,TRUE,"GENERAL";"TAB4",#N/A,TRUE,"GENERAL";"TAB5",#N/A,TRUE,"GENERAL"}</definedName>
    <definedName name="u7u7" localSheetId="4" hidden="1">{"TAB1",#N/A,TRUE,"GENERAL";"TAB2",#N/A,TRUE,"GENERAL";"TAB3",#N/A,TRUE,"GENERAL";"TAB4",#N/A,TRUE,"GENERAL";"TAB5",#N/A,TRUE,"GENERAL"}</definedName>
    <definedName name="u7u7" localSheetId="2" hidden="1">{"TAB1",#N/A,TRUE,"GENERAL";"TAB2",#N/A,TRUE,"GENERAL";"TAB3",#N/A,TRUE,"GENERAL";"TAB4",#N/A,TRUE,"GENERAL";"TAB5",#N/A,TRUE,"GENERAL"}</definedName>
    <definedName name="u7u7" localSheetId="3" hidden="1">{"TAB1",#N/A,TRUE,"GENERAL";"TAB2",#N/A,TRUE,"GENERAL";"TAB3",#N/A,TRUE,"GENERAL";"TAB4",#N/A,TRUE,"GENERAL";"TAB5",#N/A,TRUE,"GENERAL"}</definedName>
    <definedName name="u7u7" hidden="1">{"TAB1",#N/A,TRUE,"GENERAL";"TAB2",#N/A,TRUE,"GENERAL";"TAB3",#N/A,TRUE,"GENERAL";"TAB4",#N/A,TRUE,"GENERAL";"TAB5",#N/A,TRUE,"GENERAL"}</definedName>
    <definedName name="UI" localSheetId="4" hidden="1">{"via1",#N/A,TRUE,"general";"via2",#N/A,TRUE,"general";"via3",#N/A,TRUE,"general"}</definedName>
    <definedName name="UI" localSheetId="2" hidden="1">{"via1",#N/A,TRUE,"general";"via2",#N/A,TRUE,"general";"via3",#N/A,TRUE,"general"}</definedName>
    <definedName name="UI" localSheetId="3" hidden="1">{"via1",#N/A,TRUE,"general";"via2",#N/A,TRUE,"general";"via3",#N/A,TRUE,"general"}</definedName>
    <definedName name="UI" hidden="1">{"via1",#N/A,TRUE,"general";"via2",#N/A,TRUE,"general";"via3",#N/A,TRUE,"general"}</definedName>
    <definedName name="uijhj" localSheetId="4" hidden="1">{"via1",#N/A,TRUE,"general";"via2",#N/A,TRUE,"general";"via3",#N/A,TRUE,"general"}</definedName>
    <definedName name="uijhj" localSheetId="2" hidden="1">{"via1",#N/A,TRUE,"general";"via2",#N/A,TRUE,"general";"via3",#N/A,TRUE,"general"}</definedName>
    <definedName name="uijhj" localSheetId="3" hidden="1">{"via1",#N/A,TRUE,"general";"via2",#N/A,TRUE,"general";"via3",#N/A,TRUE,"general"}</definedName>
    <definedName name="uijhj" hidden="1">{"via1",#N/A,TRUE,"general";"via2",#N/A,TRUE,"general";"via3",#N/A,TRUE,"general"}</definedName>
    <definedName name="uio" localSheetId="4" hidden="1">{"TAB1",#N/A,TRUE,"GENERAL";"TAB2",#N/A,TRUE,"GENERAL";"TAB3",#N/A,TRUE,"GENERAL";"TAB4",#N/A,TRUE,"GENERAL";"TAB5",#N/A,TRUE,"GENERAL"}</definedName>
    <definedName name="uio" localSheetId="2" hidden="1">{"TAB1",#N/A,TRUE,"GENERAL";"TAB2",#N/A,TRUE,"GENERAL";"TAB3",#N/A,TRUE,"GENERAL";"TAB4",#N/A,TRUE,"GENERAL";"TAB5",#N/A,TRUE,"GENERAL"}</definedName>
    <definedName name="uio" localSheetId="3" hidden="1">{"TAB1",#N/A,TRUE,"GENERAL";"TAB2",#N/A,TRUE,"GENERAL";"TAB3",#N/A,TRUE,"GENERAL";"TAB4",#N/A,TRUE,"GENERAL";"TAB5",#N/A,TRUE,"GENERAL"}</definedName>
    <definedName name="uio" hidden="1">{"TAB1",#N/A,TRUE,"GENERAL";"TAB2",#N/A,TRUE,"GENERAL";"TAB3",#N/A,TRUE,"GENERAL";"TAB4",#N/A,TRUE,"GENERAL";"TAB5",#N/A,TRUE,"GENERAL"}</definedName>
    <definedName name="uiou" localSheetId="4" hidden="1">{"TAB1",#N/A,TRUE,"GENERAL";"TAB2",#N/A,TRUE,"GENERAL";"TAB3",#N/A,TRUE,"GENERAL";"TAB4",#N/A,TRUE,"GENERAL";"TAB5",#N/A,TRUE,"GENERAL"}</definedName>
    <definedName name="uiou" localSheetId="2" hidden="1">{"TAB1",#N/A,TRUE,"GENERAL";"TAB2",#N/A,TRUE,"GENERAL";"TAB3",#N/A,TRUE,"GENERAL";"TAB4",#N/A,TRUE,"GENERAL";"TAB5",#N/A,TRUE,"GENERAL"}</definedName>
    <definedName name="uiou" localSheetId="3" hidden="1">{"TAB1",#N/A,TRUE,"GENERAL";"TAB2",#N/A,TRUE,"GENERAL";"TAB3",#N/A,TRUE,"GENERAL";"TAB4",#N/A,TRUE,"GENERAL";"TAB5",#N/A,TRUE,"GENERAL"}</definedName>
    <definedName name="uiou" hidden="1">{"TAB1",#N/A,TRUE,"GENERAL";"TAB2",#N/A,TRUE,"GENERAL";"TAB3",#N/A,TRUE,"GENERAL";"TAB4",#N/A,TRUE,"GENERAL";"TAB5",#N/A,TRUE,"GENERAL"}</definedName>
    <definedName name="uir" localSheetId="4" hidden="1">{"via1",#N/A,TRUE,"general";"via2",#N/A,TRUE,"general";"via3",#N/A,TRUE,"general"}</definedName>
    <definedName name="uir" localSheetId="2" hidden="1">{"via1",#N/A,TRUE,"general";"via2",#N/A,TRUE,"general";"via3",#N/A,TRUE,"general"}</definedName>
    <definedName name="uir" localSheetId="3" hidden="1">{"via1",#N/A,TRUE,"general";"via2",#N/A,TRUE,"general";"via3",#N/A,TRUE,"general"}</definedName>
    <definedName name="uir" hidden="1">{"via1",#N/A,TRUE,"general";"via2",#N/A,TRUE,"general";"via3",#N/A,TRUE,"general"}</definedName>
    <definedName name="uituii" localSheetId="4" hidden="1">{"TAB1",#N/A,TRUE,"GENERAL";"TAB2",#N/A,TRUE,"GENERAL";"TAB3",#N/A,TRUE,"GENERAL";"TAB4",#N/A,TRUE,"GENERAL";"TAB5",#N/A,TRUE,"GENERAL"}</definedName>
    <definedName name="uituii" localSheetId="2" hidden="1">{"TAB1",#N/A,TRUE,"GENERAL";"TAB2",#N/A,TRUE,"GENERAL";"TAB3",#N/A,TRUE,"GENERAL";"TAB4",#N/A,TRUE,"GENERAL";"TAB5",#N/A,TRUE,"GENERAL"}</definedName>
    <definedName name="uituii" localSheetId="3" hidden="1">{"TAB1",#N/A,TRUE,"GENERAL";"TAB2",#N/A,TRUE,"GENERAL";"TAB3",#N/A,TRUE,"GENERAL";"TAB4",#N/A,TRUE,"GENERAL";"TAB5",#N/A,TRUE,"GENERAL"}</definedName>
    <definedName name="uituii" hidden="1">{"TAB1",#N/A,TRUE,"GENERAL";"TAB2",#N/A,TRUE,"GENERAL";"TAB3",#N/A,TRUE,"GENERAL";"TAB4",#N/A,TRUE,"GENERAL";"TAB5",#N/A,TRUE,"GENERAL"}</definedName>
    <definedName name="uityjj" localSheetId="4" hidden="1">{"via1",#N/A,TRUE,"general";"via2",#N/A,TRUE,"general";"via3",#N/A,TRUE,"general"}</definedName>
    <definedName name="uityjj" localSheetId="2" hidden="1">{"via1",#N/A,TRUE,"general";"via2",#N/A,TRUE,"general";"via3",#N/A,TRUE,"general"}</definedName>
    <definedName name="uityjj" localSheetId="3" hidden="1">{"via1",#N/A,TRUE,"general";"via2",#N/A,TRUE,"general";"via3",#N/A,TRUE,"general"}</definedName>
    <definedName name="uityjj" hidden="1">{"via1",#N/A,TRUE,"general";"via2",#N/A,TRUE,"general";"via3",#N/A,TRUE,"general"}</definedName>
    <definedName name="uiufgj" localSheetId="4" hidden="1">{"TAB1",#N/A,TRUE,"GENERAL";"TAB2",#N/A,TRUE,"GENERAL";"TAB3",#N/A,TRUE,"GENERAL";"TAB4",#N/A,TRUE,"GENERAL";"TAB5",#N/A,TRUE,"GENERAL"}</definedName>
    <definedName name="uiufgj" localSheetId="2" hidden="1">{"TAB1",#N/A,TRUE,"GENERAL";"TAB2",#N/A,TRUE,"GENERAL";"TAB3",#N/A,TRUE,"GENERAL";"TAB4",#N/A,TRUE,"GENERAL";"TAB5",#N/A,TRUE,"GENERAL"}</definedName>
    <definedName name="uiufgj" localSheetId="3" hidden="1">{"TAB1",#N/A,TRUE,"GENERAL";"TAB2",#N/A,TRUE,"GENERAL";"TAB3",#N/A,TRUE,"GENERAL";"TAB4",#N/A,TRUE,"GENERAL";"TAB5",#N/A,TRUE,"GENERAL"}</definedName>
    <definedName name="uiufgj" hidden="1">{"TAB1",#N/A,TRUE,"GENERAL";"TAB2",#N/A,TRUE,"GENERAL";"TAB3",#N/A,TRUE,"GENERAL";"TAB4",#N/A,TRUE,"GENERAL";"TAB5",#N/A,TRUE,"GENERAL"}</definedName>
    <definedName name="UIUYI" localSheetId="4" hidden="1">{"TAB1",#N/A,TRUE,"GENERAL";"TAB2",#N/A,TRUE,"GENERAL";"TAB3",#N/A,TRUE,"GENERAL";"TAB4",#N/A,TRUE,"GENERAL";"TAB5",#N/A,TRUE,"GENERAL"}</definedName>
    <definedName name="UIUYI" localSheetId="2" hidden="1">{"TAB1",#N/A,TRUE,"GENERAL";"TAB2",#N/A,TRUE,"GENERAL";"TAB3",#N/A,TRUE,"GENERAL";"TAB4",#N/A,TRUE,"GENERAL";"TAB5",#N/A,TRUE,"GENERAL"}</definedName>
    <definedName name="UIUYI" localSheetId="3" hidden="1">{"TAB1",#N/A,TRUE,"GENERAL";"TAB2",#N/A,TRUE,"GENERAL";"TAB3",#N/A,TRUE,"GENERAL";"TAB4",#N/A,TRUE,"GENERAL";"TAB5",#N/A,TRUE,"GENERAL"}</definedName>
    <definedName name="UIUYI" hidden="1">{"TAB1",#N/A,TRUE,"GENERAL";"TAB2",#N/A,TRUE,"GENERAL";"TAB3",#N/A,TRUE,"GENERAL";"TAB4",#N/A,TRUE,"GENERAL";"TAB5",#N/A,TRUE,"GENERAL"}</definedName>
    <definedName name="UOUIV" localSheetId="4" hidden="1">{"TAB1",#N/A,TRUE,"GENERAL";"TAB2",#N/A,TRUE,"GENERAL";"TAB3",#N/A,TRUE,"GENERAL";"TAB4",#N/A,TRUE,"GENERAL";"TAB5",#N/A,TRUE,"GENERAL"}</definedName>
    <definedName name="UOUIV" localSheetId="2" hidden="1">{"TAB1",#N/A,TRUE,"GENERAL";"TAB2",#N/A,TRUE,"GENERAL";"TAB3",#N/A,TRUE,"GENERAL";"TAB4",#N/A,TRUE,"GENERAL";"TAB5",#N/A,TRUE,"GENERAL"}</definedName>
    <definedName name="UOUIV" localSheetId="3" hidden="1">{"TAB1",#N/A,TRUE,"GENERAL";"TAB2",#N/A,TRUE,"GENERAL";"TAB3",#N/A,TRUE,"GENERAL";"TAB4",#N/A,TRUE,"GENERAL";"TAB5",#N/A,TRUE,"GENERAL"}</definedName>
    <definedName name="UOUIV" hidden="1">{"TAB1",#N/A,TRUE,"GENERAL";"TAB2",#N/A,TRUE,"GENERAL";"TAB3",#N/A,TRUE,"GENERAL";"TAB4",#N/A,TRUE,"GENERAL";"TAB5",#N/A,TRUE,"GENERAL"}</definedName>
    <definedName name="uryur" localSheetId="4" hidden="1">{"TAB1",#N/A,TRUE,"GENERAL";"TAB2",#N/A,TRUE,"GENERAL";"TAB3",#N/A,TRUE,"GENERAL";"TAB4",#N/A,TRUE,"GENERAL";"TAB5",#N/A,TRUE,"GENERAL"}</definedName>
    <definedName name="uryur" localSheetId="2" hidden="1">{"TAB1",#N/A,TRUE,"GENERAL";"TAB2",#N/A,TRUE,"GENERAL";"TAB3",#N/A,TRUE,"GENERAL";"TAB4",#N/A,TRUE,"GENERAL";"TAB5",#N/A,TRUE,"GENERAL"}</definedName>
    <definedName name="uryur" localSheetId="3" hidden="1">{"TAB1",#N/A,TRUE,"GENERAL";"TAB2",#N/A,TRUE,"GENERAL";"TAB3",#N/A,TRUE,"GENERAL";"TAB4",#N/A,TRUE,"GENERAL";"TAB5",#N/A,TRUE,"GENERAL"}</definedName>
    <definedName name="uryur" hidden="1">{"TAB1",#N/A,TRUE,"GENERAL";"TAB2",#N/A,TRUE,"GENERAL";"TAB3",#N/A,TRUE,"GENERAL";"TAB4",#N/A,TRUE,"GENERAL";"TAB5",#N/A,TRUE,"GENERAL"}</definedName>
    <definedName name="uu" localSheetId="4" hidden="1">{"TAB1",#N/A,TRUE,"GENERAL";"TAB2",#N/A,TRUE,"GENERAL";"TAB3",#N/A,TRUE,"GENERAL";"TAB4",#N/A,TRUE,"GENERAL";"TAB5",#N/A,TRUE,"GENERAL"}</definedName>
    <definedName name="uu" localSheetId="2" hidden="1">{"TAB1",#N/A,TRUE,"GENERAL";"TAB2",#N/A,TRUE,"GENERAL";"TAB3",#N/A,TRUE,"GENERAL";"TAB4",#N/A,TRUE,"GENERAL";"TAB5",#N/A,TRUE,"GENERAL"}</definedName>
    <definedName name="uu" localSheetId="3" hidden="1">{"TAB1",#N/A,TRUE,"GENERAL";"TAB2",#N/A,TRUE,"GENERAL";"TAB3",#N/A,TRUE,"GENERAL";"TAB4",#N/A,TRUE,"GENERAL";"TAB5",#N/A,TRUE,"GENERAL"}</definedName>
    <definedName name="uu" hidden="1">{"TAB1",#N/A,TRUE,"GENERAL";"TAB2",#N/A,TRUE,"GENERAL";"TAB3",#N/A,TRUE,"GENERAL";"TAB4",#N/A,TRUE,"GENERAL";"TAB5",#N/A,TRUE,"GENERAL"}</definedName>
    <definedName name="uuu" localSheetId="4" hidden="1">{"TAB1",#N/A,TRUE,"GENERAL";"TAB2",#N/A,TRUE,"GENERAL";"TAB3",#N/A,TRUE,"GENERAL";"TAB4",#N/A,TRUE,"GENERAL";"TAB5",#N/A,TRUE,"GENERAL"}</definedName>
    <definedName name="uuu" localSheetId="2" hidden="1">{"TAB1",#N/A,TRUE,"GENERAL";"TAB2",#N/A,TRUE,"GENERAL";"TAB3",#N/A,TRUE,"GENERAL";"TAB4",#N/A,TRUE,"GENERAL";"TAB5",#N/A,TRUE,"GENERAL"}</definedName>
    <definedName name="uuu" localSheetId="3" hidden="1">{"TAB1",#N/A,TRUE,"GENERAL";"TAB2",#N/A,TRUE,"GENERAL";"TAB3",#N/A,TRUE,"GENERAL";"TAB4",#N/A,TRUE,"GENERAL";"TAB5",#N/A,TRUE,"GENERAL"}</definedName>
    <definedName name="uuu" hidden="1">{"TAB1",#N/A,TRUE,"GENERAL";"TAB2",#N/A,TRUE,"GENERAL";"TAB3",#N/A,TRUE,"GENERAL";"TAB4",#N/A,TRUE,"GENERAL";"TAB5",#N/A,TRUE,"GENERAL"}</definedName>
    <definedName name="uuuuo" localSheetId="4" hidden="1">{"TAB1",#N/A,TRUE,"GENERAL";"TAB2",#N/A,TRUE,"GENERAL";"TAB3",#N/A,TRUE,"GENERAL";"TAB4",#N/A,TRUE,"GENERAL";"TAB5",#N/A,TRUE,"GENERAL"}</definedName>
    <definedName name="uuuuo" localSheetId="2" hidden="1">{"TAB1",#N/A,TRUE,"GENERAL";"TAB2",#N/A,TRUE,"GENERAL";"TAB3",#N/A,TRUE,"GENERAL";"TAB4",#N/A,TRUE,"GENERAL";"TAB5",#N/A,TRUE,"GENERAL"}</definedName>
    <definedName name="uuuuo" localSheetId="3" hidden="1">{"TAB1",#N/A,TRUE,"GENERAL";"TAB2",#N/A,TRUE,"GENERAL";"TAB3",#N/A,TRUE,"GENERAL";"TAB4",#N/A,TRUE,"GENERAL";"TAB5",#N/A,TRUE,"GENERAL"}</definedName>
    <definedName name="uuuuo" hidden="1">{"TAB1",#N/A,TRUE,"GENERAL";"TAB2",#N/A,TRUE,"GENERAL";"TAB3",#N/A,TRUE,"GENERAL";"TAB4",#N/A,TRUE,"GENERAL";"TAB5",#N/A,TRUE,"GENERAL"}</definedName>
    <definedName name="uuuuuj" localSheetId="4" hidden="1">{"via1",#N/A,TRUE,"general";"via2",#N/A,TRUE,"general";"via3",#N/A,TRUE,"general"}</definedName>
    <definedName name="uuuuuj" localSheetId="2" hidden="1">{"via1",#N/A,TRUE,"general";"via2",#N/A,TRUE,"general";"via3",#N/A,TRUE,"general"}</definedName>
    <definedName name="uuuuuj" localSheetId="3" hidden="1">{"via1",#N/A,TRUE,"general";"via2",#N/A,TRUE,"general";"via3",#N/A,TRUE,"general"}</definedName>
    <definedName name="uuuuuj" hidden="1">{"via1",#N/A,TRUE,"general";"via2",#N/A,TRUE,"general";"via3",#N/A,TRUE,"general"}</definedName>
    <definedName name="uwkap" localSheetId="4" hidden="1">{"TAB1",#N/A,TRUE,"GENERAL";"TAB2",#N/A,TRUE,"GENERAL";"TAB3",#N/A,TRUE,"GENERAL";"TAB4",#N/A,TRUE,"GENERAL";"TAB5",#N/A,TRUE,"GENERAL"}</definedName>
    <definedName name="uwkap" localSheetId="2" hidden="1">{"TAB1",#N/A,TRUE,"GENERAL";"TAB2",#N/A,TRUE,"GENERAL";"TAB3",#N/A,TRUE,"GENERAL";"TAB4",#N/A,TRUE,"GENERAL";"TAB5",#N/A,TRUE,"GENERAL"}</definedName>
    <definedName name="uwkap" localSheetId="3" hidden="1">{"TAB1",#N/A,TRUE,"GENERAL";"TAB2",#N/A,TRUE,"GENERAL";"TAB3",#N/A,TRUE,"GENERAL";"TAB4",#N/A,TRUE,"GENERAL";"TAB5",#N/A,TRUE,"GENERAL"}</definedName>
    <definedName name="uwkap" hidden="1">{"TAB1",#N/A,TRUE,"GENERAL";"TAB2",#N/A,TRUE,"GENERAL";"TAB3",#N/A,TRUE,"GENERAL";"TAB4",#N/A,TRUE,"GENERAL";"TAB5",#N/A,TRUE,"GENERAL"}</definedName>
    <definedName name="uyiyiy" localSheetId="4" hidden="1">{"TAB1",#N/A,TRUE,"GENERAL";"TAB2",#N/A,TRUE,"GENERAL";"TAB3",#N/A,TRUE,"GENERAL";"TAB4",#N/A,TRUE,"GENERAL";"TAB5",#N/A,TRUE,"GENERAL"}</definedName>
    <definedName name="uyiyiy" localSheetId="2" hidden="1">{"TAB1",#N/A,TRUE,"GENERAL";"TAB2",#N/A,TRUE,"GENERAL";"TAB3",#N/A,TRUE,"GENERAL";"TAB4",#N/A,TRUE,"GENERAL";"TAB5",#N/A,TRUE,"GENERAL"}</definedName>
    <definedName name="uyiyiy" localSheetId="3" hidden="1">{"TAB1",#N/A,TRUE,"GENERAL";"TAB2",#N/A,TRUE,"GENERAL";"TAB3",#N/A,TRUE,"GENERAL";"TAB4",#N/A,TRUE,"GENERAL";"TAB5",#N/A,TRUE,"GENERAL"}</definedName>
    <definedName name="uyiyiy" hidden="1">{"TAB1",#N/A,TRUE,"GENERAL";"TAB2",#N/A,TRUE,"GENERAL";"TAB3",#N/A,TRUE,"GENERAL";"TAB4",#N/A,TRUE,"GENERAL";"TAB5",#N/A,TRUE,"GENERAL"}</definedName>
    <definedName name="uytu" localSheetId="4" hidden="1">{"TAB1",#N/A,TRUE,"GENERAL";"TAB2",#N/A,TRUE,"GENERAL";"TAB3",#N/A,TRUE,"GENERAL";"TAB4",#N/A,TRUE,"GENERAL";"TAB5",#N/A,TRUE,"GENERAL"}</definedName>
    <definedName name="uytu" localSheetId="2" hidden="1">{"TAB1",#N/A,TRUE,"GENERAL";"TAB2",#N/A,TRUE,"GENERAL";"TAB3",#N/A,TRUE,"GENERAL";"TAB4",#N/A,TRUE,"GENERAL";"TAB5",#N/A,TRUE,"GENERAL"}</definedName>
    <definedName name="uytu" localSheetId="3" hidden="1">{"TAB1",#N/A,TRUE,"GENERAL";"TAB2",#N/A,TRUE,"GENERAL";"TAB3",#N/A,TRUE,"GENERAL";"TAB4",#N/A,TRUE,"GENERAL";"TAB5",#N/A,TRUE,"GENERAL"}</definedName>
    <definedName name="uytu" hidden="1">{"TAB1",#N/A,TRUE,"GENERAL";"TAB2",#N/A,TRUE,"GENERAL";"TAB3",#N/A,TRUE,"GENERAL";"TAB4",#N/A,TRUE,"GENERAL";"TAB5",#N/A,TRUE,"GENERAL"}</definedName>
    <definedName name="uyur" localSheetId="4" hidden="1">{"via1",#N/A,TRUE,"general";"via2",#N/A,TRUE,"general";"via3",#N/A,TRUE,"general"}</definedName>
    <definedName name="uyur" localSheetId="2" hidden="1">{"via1",#N/A,TRUE,"general";"via2",#N/A,TRUE,"general";"via3",#N/A,TRUE,"general"}</definedName>
    <definedName name="uyur" localSheetId="3" hidden="1">{"via1",#N/A,TRUE,"general";"via2",#N/A,TRUE,"general";"via3",#N/A,TRUE,"general"}</definedName>
    <definedName name="uyur" hidden="1">{"via1",#N/A,TRUE,"general";"via2",#N/A,TRUE,"general";"via3",#N/A,TRUE,"general"}</definedName>
    <definedName name="v">{"TAB1",#N/A,TRUE,"GENERAL";"TAB2",#N/A,TRUE,"GENERAL";"TAB3",#N/A,TRUE,"GENERAL";"TAB4",#N/A,TRUE,"GENERAL";"TAB5",#N/A,TRUE,"GENERAL"}</definedName>
    <definedName name="vaquita" localSheetId="4" hidden="1">{"PRES REHAB ARM-PER POR ITEMS  KM A KM",#N/A,TRUE,"Rehabilitacion Arm-Per"}</definedName>
    <definedName name="vaquita" localSheetId="2" hidden="1">{"PRES REHAB ARM-PER POR ITEMS  KM A KM",#N/A,TRUE,"Rehabilitacion Arm-Per"}</definedName>
    <definedName name="vaquita" localSheetId="3" hidden="1">{"PRES REHAB ARM-PER POR ITEMS  KM A KM",#N/A,TRUE,"Rehabilitacion Arm-Per"}</definedName>
    <definedName name="vaquita" hidden="1">{"PRES REHAB ARM-PER POR ITEMS  KM A KM",#N/A,TRUE,"Rehabilitacion Arm-Per"}</definedName>
    <definedName name="vbvbvbvb" localSheetId="4" hidden="1">{"TAB1",#N/A,TRUE,"GENERAL";"TAB2",#N/A,TRUE,"GENERAL";"TAB3",#N/A,TRUE,"GENERAL";"TAB4",#N/A,TRUE,"GENERAL";"TAB5",#N/A,TRUE,"GENERAL"}</definedName>
    <definedName name="vbvbvbvb" localSheetId="2" hidden="1">{"TAB1",#N/A,TRUE,"GENERAL";"TAB2",#N/A,TRUE,"GENERAL";"TAB3",#N/A,TRUE,"GENERAL";"TAB4",#N/A,TRUE,"GENERAL";"TAB5",#N/A,TRUE,"GENERAL"}</definedName>
    <definedName name="vbvbvbvb" localSheetId="3" hidden="1">{"TAB1",#N/A,TRUE,"GENERAL";"TAB2",#N/A,TRUE,"GENERAL";"TAB3",#N/A,TRUE,"GENERAL";"TAB4",#N/A,TRUE,"GENERAL";"TAB5",#N/A,TRUE,"GENERAL"}</definedName>
    <definedName name="vbvbvbvb" hidden="1">{"TAB1",#N/A,TRUE,"GENERAL";"TAB2",#N/A,TRUE,"GENERAL";"TAB3",#N/A,TRUE,"GENERAL";"TAB4",#N/A,TRUE,"GENERAL";"TAB5",#N/A,TRUE,"GENERAL"}</definedName>
    <definedName name="vdfvuio" localSheetId="4" hidden="1">{"via1",#N/A,TRUE,"general";"via2",#N/A,TRUE,"general";"via3",#N/A,TRUE,"general"}</definedName>
    <definedName name="vdfvuio" localSheetId="2" hidden="1">{"via1",#N/A,TRUE,"general";"via2",#N/A,TRUE,"general";"via3",#N/A,TRUE,"general"}</definedName>
    <definedName name="vdfvuio" localSheetId="3" hidden="1">{"via1",#N/A,TRUE,"general";"via2",#N/A,TRUE,"general";"via3",#N/A,TRUE,"general"}</definedName>
    <definedName name="vdfvuio" hidden="1">{"via1",#N/A,TRUE,"general";"via2",#N/A,TRUE,"general";"via3",#N/A,TRUE,"general"}</definedName>
    <definedName name="vdsvnj" localSheetId="4" hidden="1">{"via1",#N/A,TRUE,"general";"via2",#N/A,TRUE,"general";"via3",#N/A,TRUE,"general"}</definedName>
    <definedName name="vdsvnj" localSheetId="2" hidden="1">{"via1",#N/A,TRUE,"general";"via2",#N/A,TRUE,"general";"via3",#N/A,TRUE,"general"}</definedName>
    <definedName name="vdsvnj" localSheetId="3" hidden="1">{"via1",#N/A,TRUE,"general";"via2",#N/A,TRUE,"general";"via3",#N/A,TRUE,"general"}</definedName>
    <definedName name="vdsvnj" hidden="1">{"via1",#N/A,TRUE,"general";"via2",#N/A,TRUE,"general";"via3",#N/A,TRUE,"general"}</definedName>
    <definedName name="Version4OK" localSheetId="4" hidden="1">{"Datos de las Curvas",#N/A,TRUE,"TABLA-CALCULOS"}</definedName>
    <definedName name="Version4OK" localSheetId="2" hidden="1">{"Datos de las Curvas",#N/A,TRUE,"TABLA-CALCULOS"}</definedName>
    <definedName name="Version4OK" localSheetId="3" hidden="1">{"Datos de las Curvas",#N/A,TRUE,"TABLA-CALCULOS"}</definedName>
    <definedName name="Version4OK" hidden="1">{"Datos de las Curvas",#N/A,TRUE,"TABLA-CALCULOS"}</definedName>
    <definedName name="vfbgnhyt" localSheetId="4" hidden="1">{"via1",#N/A,TRUE,"general";"via2",#N/A,TRUE,"general";"via3",#N/A,TRUE,"general"}</definedName>
    <definedName name="vfbgnhyt" localSheetId="2" hidden="1">{"via1",#N/A,TRUE,"general";"via2",#N/A,TRUE,"general";"via3",#N/A,TRUE,"general"}</definedName>
    <definedName name="vfbgnhyt" localSheetId="3" hidden="1">{"via1",#N/A,TRUE,"general";"via2",#N/A,TRUE,"general";"via3",#N/A,TRUE,"general"}</definedName>
    <definedName name="vfbgnhyt" hidden="1">{"via1",#N/A,TRUE,"general";"via2",#N/A,TRUE,"general";"via3",#N/A,TRUE,"general"}</definedName>
    <definedName name="vfvdv" localSheetId="4" hidden="1">{"TAB1",#N/A,TRUE,"GENERAL";"TAB2",#N/A,TRUE,"GENERAL";"TAB3",#N/A,TRUE,"GENERAL";"TAB4",#N/A,TRUE,"GENERAL";"TAB5",#N/A,TRUE,"GENERAL"}</definedName>
    <definedName name="vfvdv" localSheetId="2" hidden="1">{"TAB1",#N/A,TRUE,"GENERAL";"TAB2",#N/A,TRUE,"GENERAL";"TAB3",#N/A,TRUE,"GENERAL";"TAB4",#N/A,TRUE,"GENERAL";"TAB5",#N/A,TRUE,"GENERAL"}</definedName>
    <definedName name="vfvdv" localSheetId="3" hidden="1">{"TAB1",#N/A,TRUE,"GENERAL";"TAB2",#N/A,TRUE,"GENERAL";"TAB3",#N/A,TRUE,"GENERAL";"TAB4",#N/A,TRUE,"GENERAL";"TAB5",#N/A,TRUE,"GENERAL"}</definedName>
    <definedName name="vfvdv" hidden="1">{"TAB1",#N/A,TRUE,"GENERAL";"TAB2",#N/A,TRUE,"GENERAL";"TAB3",#N/A,TRUE,"GENERAL";"TAB4",#N/A,TRUE,"GENERAL";"TAB5",#N/A,TRUE,"GENERAL"}</definedName>
    <definedName name="vfvf" localSheetId="4" hidden="1">{"TAB1",#N/A,TRUE,"GENERAL";"TAB2",#N/A,TRUE,"GENERAL";"TAB3",#N/A,TRUE,"GENERAL";"TAB4",#N/A,TRUE,"GENERAL";"TAB5",#N/A,TRUE,"GENERAL"}</definedName>
    <definedName name="vfvf" localSheetId="2" hidden="1">{"TAB1",#N/A,TRUE,"GENERAL";"TAB2",#N/A,TRUE,"GENERAL";"TAB3",#N/A,TRUE,"GENERAL";"TAB4",#N/A,TRUE,"GENERAL";"TAB5",#N/A,TRUE,"GENERAL"}</definedName>
    <definedName name="vfvf" localSheetId="3" hidden="1">{"TAB1",#N/A,TRUE,"GENERAL";"TAB2",#N/A,TRUE,"GENERAL";"TAB3",#N/A,TRUE,"GENERAL";"TAB4",#N/A,TRUE,"GENERAL";"TAB5",#N/A,TRUE,"GENERAL"}</definedName>
    <definedName name="vfvf" hidden="1">{"TAB1",#N/A,TRUE,"GENERAL";"TAB2",#N/A,TRUE,"GENERAL";"TAB3",#N/A,TRUE,"GENERAL";"TAB4",#N/A,TRUE,"GENERAL";"TAB5",#N/A,TRUE,"GENERAL"}</definedName>
    <definedName name="via" localSheetId="4" hidden="1">{"via1",#N/A,TRUE,"general";"via2",#N/A,TRUE,"general";"via3",#N/A,TRUE,"general"}</definedName>
    <definedName name="via" localSheetId="2" hidden="1">{"via1",#N/A,TRUE,"general";"via2",#N/A,TRUE,"general";"via3",#N/A,TRUE,"general"}</definedName>
    <definedName name="via" localSheetId="3" hidden="1">{"via1",#N/A,TRUE,"general";"via2",#N/A,TRUE,"general";"via3",#N/A,TRUE,"general"}</definedName>
    <definedName name="via" hidden="1">{"via1",#N/A,TRUE,"general";"via2",#N/A,TRUE,"general";"via3",#N/A,TRUE,"general"}</definedName>
    <definedName name="vk" localSheetId="4" hidden="1">{"via1",#N/A,TRUE,"general";"via2",#N/A,TRUE,"general";"via3",#N/A,TRUE,"general"}</definedName>
    <definedName name="vk" localSheetId="2" hidden="1">{"via1",#N/A,TRUE,"general";"via2",#N/A,TRUE,"general";"via3",#N/A,TRUE,"general"}</definedName>
    <definedName name="vk" localSheetId="3" hidden="1">{"via1",#N/A,TRUE,"general";"via2",#N/A,TRUE,"general";"via3",#N/A,TRUE,"general"}</definedName>
    <definedName name="vk" hidden="1">{"via1",#N/A,TRUE,"general";"via2",#N/A,TRUE,"general";"via3",#N/A,TRUE,"general"}</definedName>
    <definedName name="vnbvxb" localSheetId="4" hidden="1">{"via1",#N/A,TRUE,"general";"via2",#N/A,TRUE,"general";"via3",#N/A,TRUE,"general"}</definedName>
    <definedName name="vnbvxb" localSheetId="2" hidden="1">{"via1",#N/A,TRUE,"general";"via2",#N/A,TRUE,"general";"via3",#N/A,TRUE,"general"}</definedName>
    <definedName name="vnbvxb" localSheetId="3" hidden="1">{"via1",#N/A,TRUE,"general";"via2",#N/A,TRUE,"general";"via3",#N/A,TRUE,"general"}</definedName>
    <definedName name="vnbvxb" hidden="1">{"via1",#N/A,TRUE,"general";"via2",#N/A,TRUE,"general";"via3",#N/A,TRUE,"general"}</definedName>
    <definedName name="VNVBN" localSheetId="4" hidden="1">{"TAB1",#N/A,TRUE,"GENERAL";"TAB2",#N/A,TRUE,"GENERAL";"TAB3",#N/A,TRUE,"GENERAL";"TAB4",#N/A,TRUE,"GENERAL";"TAB5",#N/A,TRUE,"GENERAL"}</definedName>
    <definedName name="VNVBN" localSheetId="2" hidden="1">{"TAB1",#N/A,TRUE,"GENERAL";"TAB2",#N/A,TRUE,"GENERAL";"TAB3",#N/A,TRUE,"GENERAL";"TAB4",#N/A,TRUE,"GENERAL";"TAB5",#N/A,TRUE,"GENERAL"}</definedName>
    <definedName name="VNVBN" localSheetId="3" hidden="1">{"TAB1",#N/A,TRUE,"GENERAL";"TAB2",#N/A,TRUE,"GENERAL";"TAB3",#N/A,TRUE,"GENERAL";"TAB4",#N/A,TRUE,"GENERAL";"TAB5",#N/A,TRUE,"GENERAL"}</definedName>
    <definedName name="VNVBN" hidden="1">{"TAB1",#N/A,TRUE,"GENERAL";"TAB2",#N/A,TRUE,"GENERAL";"TAB3",#N/A,TRUE,"GENERAL";"TAB4",#N/A,TRUE,"GENERAL";"TAB5",#N/A,TRUE,"GENERAL"}</definedName>
    <definedName name="vsdfj" localSheetId="4" hidden="1">{"via1",#N/A,TRUE,"general";"via2",#N/A,TRUE,"general";"via3",#N/A,TRUE,"general"}</definedName>
    <definedName name="vsdfj" localSheetId="2" hidden="1">{"via1",#N/A,TRUE,"general";"via2",#N/A,TRUE,"general";"via3",#N/A,TRUE,"general"}</definedName>
    <definedName name="vsdfj" localSheetId="3" hidden="1">{"via1",#N/A,TRUE,"general";"via2",#N/A,TRUE,"general";"via3",#N/A,TRUE,"general"}</definedName>
    <definedName name="vsdfj" hidden="1">{"via1",#N/A,TRUE,"general";"via2",#N/A,TRUE,"general";"via3",#N/A,TRUE,"general"}</definedName>
    <definedName name="vt" localSheetId="4" hidden="1">{"via1",#N/A,TRUE,"general";"via2",#N/A,TRUE,"general";"via3",#N/A,TRUE,"general"}</definedName>
    <definedName name="vt" localSheetId="2" hidden="1">{"via1",#N/A,TRUE,"general";"via2",#N/A,TRUE,"general";"via3",#N/A,TRUE,"general"}</definedName>
    <definedName name="vt" localSheetId="3" hidden="1">{"via1",#N/A,TRUE,"general";"via2",#N/A,TRUE,"general";"via3",#N/A,TRUE,"general"}</definedName>
    <definedName name="vt" hidden="1">{"via1",#N/A,TRUE,"general";"via2",#N/A,TRUE,"general";"via3",#N/A,TRUE,"general"}</definedName>
    <definedName name="vvcxv" localSheetId="4" hidden="1">{"TAB1",#N/A,TRUE,"GENERAL";"TAB2",#N/A,TRUE,"GENERAL";"TAB3",#N/A,TRUE,"GENERAL";"TAB4",#N/A,TRUE,"GENERAL";"TAB5",#N/A,TRUE,"GENERAL"}</definedName>
    <definedName name="vvcxv" localSheetId="2" hidden="1">{"TAB1",#N/A,TRUE,"GENERAL";"TAB2",#N/A,TRUE,"GENERAL";"TAB3",#N/A,TRUE,"GENERAL";"TAB4",#N/A,TRUE,"GENERAL";"TAB5",#N/A,TRUE,"GENERAL"}</definedName>
    <definedName name="vvcxv" localSheetId="3" hidden="1">{"TAB1",#N/A,TRUE,"GENERAL";"TAB2",#N/A,TRUE,"GENERAL";"TAB3",#N/A,TRUE,"GENERAL";"TAB4",#N/A,TRUE,"GENERAL";"TAB5",#N/A,TRUE,"GENERAL"}</definedName>
    <definedName name="vvcxv" hidden="1">{"TAB1",#N/A,TRUE,"GENERAL";"TAB2",#N/A,TRUE,"GENERAL";"TAB3",#N/A,TRUE,"GENERAL";"TAB4",#N/A,TRUE,"GENERAL";"TAB5",#N/A,TRUE,"GENERAL"}</definedName>
    <definedName name="vvvvt" localSheetId="4" hidden="1">{"via1",#N/A,TRUE,"general";"via2",#N/A,TRUE,"general";"via3",#N/A,TRUE,"general"}</definedName>
    <definedName name="vvvvt" localSheetId="2" hidden="1">{"via1",#N/A,TRUE,"general";"via2",#N/A,TRUE,"general";"via3",#N/A,TRUE,"general"}</definedName>
    <definedName name="vvvvt" localSheetId="3" hidden="1">{"via1",#N/A,TRUE,"general";"via2",#N/A,TRUE,"general";"via3",#N/A,TRUE,"general"}</definedName>
    <definedName name="vvvvt" hidden="1">{"via1",#N/A,TRUE,"general";"via2",#N/A,TRUE,"general";"via3",#N/A,TRUE,"general"}</definedName>
    <definedName name="vvvvvvf" localSheetId="4" hidden="1">{"via1",#N/A,TRUE,"general";"via2",#N/A,TRUE,"general";"via3",#N/A,TRUE,"general"}</definedName>
    <definedName name="vvvvvvf" localSheetId="2" hidden="1">{"via1",#N/A,TRUE,"general";"via2",#N/A,TRUE,"general";"via3",#N/A,TRUE,"general"}</definedName>
    <definedName name="vvvvvvf" localSheetId="3" hidden="1">{"via1",#N/A,TRUE,"general";"via2",#N/A,TRUE,"general";"via3",#N/A,TRUE,"general"}</definedName>
    <definedName name="vvvvvvf" hidden="1">{"via1",#N/A,TRUE,"general";"via2",#N/A,TRUE,"general";"via3",#N/A,TRUE,"general"}</definedName>
    <definedName name="vy" localSheetId="4" hidden="1">{"TAB1",#N/A,TRUE,"GENERAL";"TAB2",#N/A,TRUE,"GENERAL";"TAB3",#N/A,TRUE,"GENERAL";"TAB4",#N/A,TRUE,"GENERAL";"TAB5",#N/A,TRUE,"GENERAL"}</definedName>
    <definedName name="vy" localSheetId="2" hidden="1">{"TAB1",#N/A,TRUE,"GENERAL";"TAB2",#N/A,TRUE,"GENERAL";"TAB3",#N/A,TRUE,"GENERAL";"TAB4",#N/A,TRUE,"GENERAL";"TAB5",#N/A,TRUE,"GENERAL"}</definedName>
    <definedName name="vy" localSheetId="3" hidden="1">{"TAB1",#N/A,TRUE,"GENERAL";"TAB2",#N/A,TRUE,"GENERAL";"TAB3",#N/A,TRUE,"GENERAL";"TAB4",#N/A,TRUE,"GENERAL";"TAB5",#N/A,TRUE,"GENERAL"}</definedName>
    <definedName name="vy" hidden="1">{"TAB1",#N/A,TRUE,"GENERAL";"TAB2",#N/A,TRUE,"GENERAL";"TAB3",#N/A,TRUE,"GENERAL";"TAB4",#N/A,TRUE,"GENERAL";"TAB5",#N/A,TRUE,"GENERAL"}</definedName>
    <definedName name="w" hidden="1">#REF!</definedName>
    <definedName name="w2w2w" localSheetId="4" hidden="1">{"via1",#N/A,TRUE,"general";"via2",#N/A,TRUE,"general";"via3",#N/A,TRUE,"general"}</definedName>
    <definedName name="w2w2w" localSheetId="2" hidden="1">{"via1",#N/A,TRUE,"general";"via2",#N/A,TRUE,"general";"via3",#N/A,TRUE,"general"}</definedName>
    <definedName name="w2w2w" localSheetId="3" hidden="1">{"via1",#N/A,TRUE,"general";"via2",#N/A,TRUE,"general";"via3",#N/A,TRUE,"general"}</definedName>
    <definedName name="w2w2w" hidden="1">{"via1",#N/A,TRUE,"general";"via2",#N/A,TRUE,"general";"via3",#N/A,TRUE,"general"}</definedName>
    <definedName name="werew" localSheetId="4" hidden="1">{"TAB1",#N/A,TRUE,"GENERAL";"TAB2",#N/A,TRUE,"GENERAL";"TAB3",#N/A,TRUE,"GENERAL";"TAB4",#N/A,TRUE,"GENERAL";"TAB5",#N/A,TRUE,"GENERAL"}</definedName>
    <definedName name="werew" localSheetId="2" hidden="1">{"TAB1",#N/A,TRUE,"GENERAL";"TAB2",#N/A,TRUE,"GENERAL";"TAB3",#N/A,TRUE,"GENERAL";"TAB4",#N/A,TRUE,"GENERAL";"TAB5",#N/A,TRUE,"GENERAL"}</definedName>
    <definedName name="werew" localSheetId="3" hidden="1">{"TAB1",#N/A,TRUE,"GENERAL";"TAB2",#N/A,TRUE,"GENERAL";"TAB3",#N/A,TRUE,"GENERAL";"TAB4",#N/A,TRUE,"GENERAL";"TAB5",#N/A,TRUE,"GENERAL"}</definedName>
    <definedName name="werew" hidden="1">{"TAB1",#N/A,TRUE,"GENERAL";"TAB2",#N/A,TRUE,"GENERAL";"TAB3",#N/A,TRUE,"GENERAL";"TAB4",#N/A,TRUE,"GENERAL";"TAB5",#N/A,TRUE,"GENERAL"}</definedName>
    <definedName name="WEREWR" localSheetId="4" hidden="1">{"via1",#N/A,TRUE,"general";"via2",#N/A,TRUE,"general";"via3",#N/A,TRUE,"general"}</definedName>
    <definedName name="WEREWR" localSheetId="2" hidden="1">{"via1",#N/A,TRUE,"general";"via2",#N/A,TRUE,"general";"via3",#N/A,TRUE,"general"}</definedName>
    <definedName name="WEREWR" localSheetId="3" hidden="1">{"via1",#N/A,TRUE,"general";"via2",#N/A,TRUE,"general";"via3",#N/A,TRUE,"general"}</definedName>
    <definedName name="WEREWR" hidden="1">{"via1",#N/A,TRUE,"general";"via2",#N/A,TRUE,"general";"via3",#N/A,TRUE,"general"}</definedName>
    <definedName name="werfdsf" localSheetId="4" hidden="1">{"TAB1",#N/A,TRUE,"GENERAL";"TAB2",#N/A,TRUE,"GENERAL";"TAB3",#N/A,TRUE,"GENERAL";"TAB4",#N/A,TRUE,"GENERAL";"TAB5",#N/A,TRUE,"GENERAL"}</definedName>
    <definedName name="werfdsf" localSheetId="2" hidden="1">{"TAB1",#N/A,TRUE,"GENERAL";"TAB2",#N/A,TRUE,"GENERAL";"TAB3",#N/A,TRUE,"GENERAL";"TAB4",#N/A,TRUE,"GENERAL";"TAB5",#N/A,TRUE,"GENERAL"}</definedName>
    <definedName name="werfdsf" localSheetId="3" hidden="1">{"TAB1",#N/A,TRUE,"GENERAL";"TAB2",#N/A,TRUE,"GENERAL";"TAB3",#N/A,TRUE,"GENERAL";"TAB4",#N/A,TRUE,"GENERAL";"TAB5",#N/A,TRUE,"GENERAL"}</definedName>
    <definedName name="werfdsf" hidden="1">{"TAB1",#N/A,TRUE,"GENERAL";"TAB2",#N/A,TRUE,"GENERAL";"TAB3",#N/A,TRUE,"GENERAL";"TAB4",#N/A,TRUE,"GENERAL";"TAB5",#N/A,TRUE,"GENERAL"}</definedName>
    <definedName name="werh" localSheetId="4" hidden="1">{"via1",#N/A,TRUE,"general";"via2",#N/A,TRUE,"general";"via3",#N/A,TRUE,"general"}</definedName>
    <definedName name="werh" localSheetId="2" hidden="1">{"via1",#N/A,TRUE,"general";"via2",#N/A,TRUE,"general";"via3",#N/A,TRUE,"general"}</definedName>
    <definedName name="werh" localSheetId="3" hidden="1">{"via1",#N/A,TRUE,"general";"via2",#N/A,TRUE,"general";"via3",#N/A,TRUE,"general"}</definedName>
    <definedName name="werh" hidden="1">{"via1",#N/A,TRUE,"general";"via2",#N/A,TRUE,"general";"via3",#N/A,TRUE,"general"}</definedName>
    <definedName name="wersfdfrguyo" localSheetId="4" hidden="1">{"via1",#N/A,TRUE,"general";"via2",#N/A,TRUE,"general";"via3",#N/A,TRUE,"general"}</definedName>
    <definedName name="wersfdfrguyo" localSheetId="2" hidden="1">{"via1",#N/A,TRUE,"general";"via2",#N/A,TRUE,"general";"via3",#N/A,TRUE,"general"}</definedName>
    <definedName name="wersfdfrguyo" localSheetId="3" hidden="1">{"via1",#N/A,TRUE,"general";"via2",#N/A,TRUE,"general";"via3",#N/A,TRUE,"general"}</definedName>
    <definedName name="wersfdfrguyo" hidden="1">{"via1",#N/A,TRUE,"general";"via2",#N/A,TRUE,"general";"via3",#N/A,TRUE,"general"}</definedName>
    <definedName name="werwr" localSheetId="4" hidden="1">{"via1",#N/A,TRUE,"general";"via2",#N/A,TRUE,"general";"via3",#N/A,TRUE,"general"}</definedName>
    <definedName name="werwr" localSheetId="2" hidden="1">{"via1",#N/A,TRUE,"general";"via2",#N/A,TRUE,"general";"via3",#N/A,TRUE,"general"}</definedName>
    <definedName name="werwr" localSheetId="3" hidden="1">{"via1",#N/A,TRUE,"general";"via2",#N/A,TRUE,"general";"via3",#N/A,TRUE,"general"}</definedName>
    <definedName name="werwr" hidden="1">{"via1",#N/A,TRUE,"general";"via2",#N/A,TRUE,"general";"via3",#N/A,TRUE,"general"}</definedName>
    <definedName name="WERWVN" localSheetId="4" hidden="1">{"TAB1",#N/A,TRUE,"GENERAL";"TAB2",#N/A,TRUE,"GENERAL";"TAB3",#N/A,TRUE,"GENERAL";"TAB4",#N/A,TRUE,"GENERAL";"TAB5",#N/A,TRUE,"GENERAL"}</definedName>
    <definedName name="WERWVN" localSheetId="2" hidden="1">{"TAB1",#N/A,TRUE,"GENERAL";"TAB2",#N/A,TRUE,"GENERAL";"TAB3",#N/A,TRUE,"GENERAL";"TAB4",#N/A,TRUE,"GENERAL";"TAB5",#N/A,TRUE,"GENERAL"}</definedName>
    <definedName name="WERWVN" localSheetId="3" hidden="1">{"TAB1",#N/A,TRUE,"GENERAL";"TAB2",#N/A,TRUE,"GENERAL";"TAB3",#N/A,TRUE,"GENERAL";"TAB4",#N/A,TRUE,"GENERAL";"TAB5",#N/A,TRUE,"GENERAL"}</definedName>
    <definedName name="WERWVN" hidden="1">{"TAB1",#N/A,TRUE,"GENERAL";"TAB2",#N/A,TRUE,"GENERAL";"TAB3",#N/A,TRUE,"GENERAL";"TAB4",#N/A,TRUE,"GENERAL";"TAB5",#N/A,TRUE,"GENERAL"}</definedName>
    <definedName name="wetrew" localSheetId="4" hidden="1">{"via1",#N/A,TRUE,"general";"via2",#N/A,TRUE,"general";"via3",#N/A,TRUE,"general"}</definedName>
    <definedName name="wetrew" localSheetId="2" hidden="1">{"via1",#N/A,TRUE,"general";"via2",#N/A,TRUE,"general";"via3",#N/A,TRUE,"general"}</definedName>
    <definedName name="wetrew" localSheetId="3" hidden="1">{"via1",#N/A,TRUE,"general";"via2",#N/A,TRUE,"general";"via3",#N/A,TRUE,"general"}</definedName>
    <definedName name="wetrew" hidden="1">{"via1",#N/A,TRUE,"general";"via2",#N/A,TRUE,"general";"via3",#N/A,TRUE,"general"}</definedName>
    <definedName name="wettt" localSheetId="4" hidden="1">{"via1",#N/A,TRUE,"general";"via2",#N/A,TRUE,"general";"via3",#N/A,TRUE,"general"}</definedName>
    <definedName name="wettt" localSheetId="2" hidden="1">{"via1",#N/A,TRUE,"general";"via2",#N/A,TRUE,"general";"via3",#N/A,TRUE,"general"}</definedName>
    <definedName name="wettt" localSheetId="3" hidden="1">{"via1",#N/A,TRUE,"general";"via2",#N/A,TRUE,"general";"via3",#N/A,TRUE,"general"}</definedName>
    <definedName name="wettt" hidden="1">{"via1",#N/A,TRUE,"general";"via2",#N/A,TRUE,"general";"via3",#N/A,TRUE,"general"}</definedName>
    <definedName name="wetwretd" localSheetId="4" hidden="1">{"via1",#N/A,TRUE,"general";"via2",#N/A,TRUE,"general";"via3",#N/A,TRUE,"general"}</definedName>
    <definedName name="wetwretd" localSheetId="2" hidden="1">{"via1",#N/A,TRUE,"general";"via2",#N/A,TRUE,"general";"via3",#N/A,TRUE,"general"}</definedName>
    <definedName name="wetwretd" localSheetId="3" hidden="1">{"via1",#N/A,TRUE,"general";"via2",#N/A,TRUE,"general";"via3",#N/A,TRUE,"general"}</definedName>
    <definedName name="wetwretd" hidden="1">{"via1",#N/A,TRUE,"general";"via2",#N/A,TRUE,"general";"via3",#N/A,TRUE,"general"}</definedName>
    <definedName name="wew" localSheetId="4" hidden="1">{"via1",#N/A,TRUE,"general";"via2",#N/A,TRUE,"general";"via3",#N/A,TRUE,"general"}</definedName>
    <definedName name="wew" localSheetId="2" hidden="1">{"via1",#N/A,TRUE,"general";"via2",#N/A,TRUE,"general";"via3",#N/A,TRUE,"general"}</definedName>
    <definedName name="wew" localSheetId="3" hidden="1">{"via1",#N/A,TRUE,"general";"via2",#N/A,TRUE,"general";"via3",#N/A,TRUE,"general"}</definedName>
    <definedName name="wew" hidden="1">{"via1",#N/A,TRUE,"general";"via2",#N/A,TRUE,"general";"via3",#N/A,TRUE,"general"}</definedName>
    <definedName name="wffag" localSheetId="4" hidden="1">{"via1",#N/A,TRUE,"general";"via2",#N/A,TRUE,"general";"via3",#N/A,TRUE,"general"}</definedName>
    <definedName name="wffag" localSheetId="2" hidden="1">{"via1",#N/A,TRUE,"general";"via2",#N/A,TRUE,"general";"via3",#N/A,TRUE,"general"}</definedName>
    <definedName name="wffag" localSheetId="3" hidden="1">{"via1",#N/A,TRUE,"general";"via2",#N/A,TRUE,"general";"via3",#N/A,TRUE,"general"}</definedName>
    <definedName name="wffag" hidden="1">{"via1",#N/A,TRUE,"general";"via2",#N/A,TRUE,"general";"via3",#N/A,TRUE,"general"}</definedName>
    <definedName name="WQEEWQ" localSheetId="4" hidden="1">{"TAB1",#N/A,TRUE,"GENERAL";"TAB2",#N/A,TRUE,"GENERAL";"TAB3",#N/A,TRUE,"GENERAL";"TAB4",#N/A,TRUE,"GENERAL";"TAB5",#N/A,TRUE,"GENERAL"}</definedName>
    <definedName name="WQEEWQ" localSheetId="2" hidden="1">{"TAB1",#N/A,TRUE,"GENERAL";"TAB2",#N/A,TRUE,"GENERAL";"TAB3",#N/A,TRUE,"GENERAL";"TAB4",#N/A,TRUE,"GENERAL";"TAB5",#N/A,TRUE,"GENERAL"}</definedName>
    <definedName name="WQEEWQ" localSheetId="3" hidden="1">{"TAB1",#N/A,TRUE,"GENERAL";"TAB2",#N/A,TRUE,"GENERAL";"TAB3",#N/A,TRUE,"GENERAL";"TAB4",#N/A,TRUE,"GENERAL";"TAB5",#N/A,TRUE,"GENERAL"}</definedName>
    <definedName name="WQEEWQ" hidden="1">{"TAB1",#N/A,TRUE,"GENERAL";"TAB2",#N/A,TRUE,"GENERAL";"TAB3",#N/A,TRUE,"GENERAL";"TAB4",#N/A,TRUE,"GENERAL";"TAB5",#N/A,TRUE,"GENERAL"}</definedName>
    <definedName name="wrn.ar." localSheetId="4" hidden="1">{#N/A,#N/A,TRUE,"CODIGO DEPENDENCIA"}</definedName>
    <definedName name="wrn.ar." localSheetId="2" hidden="1">{#N/A,#N/A,TRUE,"CODIGO DEPENDENCIA"}</definedName>
    <definedName name="wrn.ar." localSheetId="3" hidden="1">{#N/A,#N/A,TRUE,"CODIGO DEPENDENCIA"}</definedName>
    <definedName name="wrn.ar." hidden="1">{#N/A,#N/A,TRUE,"CODIGO DEPENDENCIA"}</definedName>
    <definedName name="wrn.ESTADO._.REHABILITACION." localSheetId="4" hidden="1">{"PRES REHAB ARM-PER POR ITEMS  KM A KM",#N/A,TRUE,"Rehabilitacion Arm-Per"}</definedName>
    <definedName name="wrn.ESTADO._.REHABILITACION." localSheetId="2" hidden="1">{"PRES REHAB ARM-PER POR ITEMS  KM A KM",#N/A,TRUE,"Rehabilitacion Arm-Per"}</definedName>
    <definedName name="wrn.ESTADO._.REHABILITACION." localSheetId="3" hidden="1">{"PRES REHAB ARM-PER POR ITEMS  KM A KM",#N/A,TRUE,"Rehabilitacion Arm-Per"}</definedName>
    <definedName name="wrn.ESTADO._.REHABILITACION." hidden="1">{"PRES REHAB ARM-PER POR ITEMS  KM A KM",#N/A,TRUE,"Rehabilitacion Arm-Per"}</definedName>
    <definedName name="wrn.FORMATOS." localSheetId="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localSheetId="4" hidden="1">{"VIA1",#N/A,TRUE,"formul";"VIA2",#N/A,TRUE,"formul";"VIA3",#N/A,TRUE,"formul"}</definedName>
    <definedName name="wrn.formu." localSheetId="2" hidden="1">{"VIA1",#N/A,TRUE,"formul";"VIA2",#N/A,TRUE,"formul";"VIA3",#N/A,TRUE,"formul"}</definedName>
    <definedName name="wrn.formu." localSheetId="3" hidden="1">{"VIA1",#N/A,TRUE,"formul";"VIA2",#N/A,TRUE,"formul";"VIA3",#N/A,TRUE,"formul"}</definedName>
    <definedName name="wrn.formu." hidden="1">{"VIA1",#N/A,TRUE,"formul";"VIA2",#N/A,TRUE,"formul";"VIA3",#N/A,TRUE,"formul"}</definedName>
    <definedName name="wrn.GENERAL." localSheetId="4" hidden="1">{"TAB1",#N/A,TRUE,"GENERAL";"TAB2",#N/A,TRUE,"GENERAL";"TAB3",#N/A,TRUE,"GENERAL";"TAB4",#N/A,TRUE,"GENERAL";"TAB5",#N/A,TRUE,"GENERAL"}</definedName>
    <definedName name="wrn.GENERAL." localSheetId="2" hidden="1">{"TAB1",#N/A,TRUE,"GENERAL";"TAB2",#N/A,TRUE,"GENERAL";"TAB3",#N/A,TRUE,"GENERAL";"TAB4",#N/A,TRUE,"GENERAL";"TAB5",#N/A,TRUE,"GENERAL"}</definedName>
    <definedName name="wrn.GENERAL." localSheetId="3" hidden="1">{"TAB1",#N/A,TRUE,"GENERAL";"TAB2",#N/A,TRUE,"GENERAL";"TAB3",#N/A,TRUE,"GENERAL";"TAB4",#N/A,TRUE,"GENERAL";"TAB5",#N/A,TRUE,"GENERAL"}</definedName>
    <definedName name="wrn.GENERAL." hidden="1">{"TAB1",#N/A,TRUE,"GENERAL";"TAB2",#N/A,TRUE,"GENERAL";"TAB3",#N/A,TRUE,"GENERAL";"TAB4",#N/A,TRUE,"GENERAL";"TAB5",#N/A,TRUE,"GENERAL"}</definedName>
    <definedName name="wrn.GERENCIA." localSheetId="4" hidden="1">{#N/A,#N/A,TRUE,"INGENIERIA";#N/A,#N/A,TRUE,"COMPRAS";#N/A,#N/A,TRUE,"DIRECCION";#N/A,#N/A,TRUE,"RESUMEN"}</definedName>
    <definedName name="wrn.GERENCIA." localSheetId="2" hidden="1">{#N/A,#N/A,TRUE,"INGENIERIA";#N/A,#N/A,TRUE,"COMPRAS";#N/A,#N/A,TRUE,"DIRECCION";#N/A,#N/A,TRUE,"RESUMEN"}</definedName>
    <definedName name="wrn.GERENCIA." localSheetId="3" hidden="1">{#N/A,#N/A,TRUE,"INGENIERIA";#N/A,#N/A,TRUE,"COMPRAS";#N/A,#N/A,TRUE,"DIRECCION";#N/A,#N/A,TRUE,"RESUMEN"}</definedName>
    <definedName name="wrn.GERENCIA." hidden="1">{#N/A,#N/A,TRUE,"INGENIERIA";#N/A,#N/A,TRUE,"COMPRAS";#N/A,#N/A,TRUE,"DIRECCION";#N/A,#N/A,TRUE,"RESUMEN"}</definedName>
    <definedName name="wrn.GP." localSheetId="4" hidden="1">{#N/A,#N/A,FALSE,"GP01";#N/A,#N/A,FALSE,"GP02";#N/A,#N/A,FALSE,"GP03";#N/A,#N/A,FALSE,"GP04";#N/A,#N/A,FALSE,"GP05";#N/A,#N/A,FALSE,"GP06";#N/A,#N/A,FALSE,"GP07";#N/A,#N/A,FALSE,"GP08";#N/A,#N/A,FALSE,"GP09";#N/A,#N/A,FALSE,"GP10";#N/A,#N/A,FALSE,"GP11";#N/A,#N/A,FALSE,"GP12"}</definedName>
    <definedName name="wrn.GP." localSheetId="2" hidden="1">{#N/A,#N/A,FALSE,"GP01";#N/A,#N/A,FALSE,"GP02";#N/A,#N/A,FALSE,"GP03";#N/A,#N/A,FALSE,"GP04";#N/A,#N/A,FALSE,"GP05";#N/A,#N/A,FALSE,"GP06";#N/A,#N/A,FALSE,"GP07";#N/A,#N/A,FALSE,"GP08";#N/A,#N/A,FALSE,"GP09";#N/A,#N/A,FALSE,"GP10";#N/A,#N/A,FALSE,"GP11";#N/A,#N/A,FALSE,"GP12"}</definedName>
    <definedName name="wrn.GP." localSheetId="3" hidden="1">{#N/A,#N/A,FALSE,"GP01";#N/A,#N/A,FALSE,"GP02";#N/A,#N/A,FALSE,"GP03";#N/A,#N/A,FALSE,"GP04";#N/A,#N/A,FALSE,"GP05";#N/A,#N/A,FALSE,"GP06";#N/A,#N/A,FALSE,"GP07";#N/A,#N/A,FALSE,"GP08";#N/A,#N/A,FALSE,"GP09";#N/A,#N/A,FALSE,"GP10";#N/A,#N/A,FALSE,"GP11";#N/A,#N/A,FALSE,"GP12"}</definedName>
    <definedName name="wrn.GP." hidden="1">{#N/A,#N/A,FALSE,"GP01";#N/A,#N/A,FALSE,"GP02";#N/A,#N/A,FALSE,"GP03";#N/A,#N/A,FALSE,"GP04";#N/A,#N/A,FALSE,"GP05";#N/A,#N/A,FALSE,"GP06";#N/A,#N/A,FALSE,"GP07";#N/A,#N/A,FALSE,"GP08";#N/A,#N/A,FALSE,"GP09";#N/A,#N/A,FALSE,"GP10";#N/A,#N/A,FALSE,"GP11";#N/A,#N/A,FALSE,"GP12"}</definedName>
    <definedName name="wrn.Impresion._.Datos._.de._.las._.Curvas." localSheetId="4" hidden="1">{"Datos de las Curvas",#N/A,TRUE,"TABLA-CALCULOS"}</definedName>
    <definedName name="wrn.Impresion._.Datos._.de._.las._.Curvas." localSheetId="2" hidden="1">{"Datos de las Curvas",#N/A,TRUE,"TABLA-CALCULOS"}</definedName>
    <definedName name="wrn.Impresion._.Datos._.de._.las._.Curvas." localSheetId="3" hidden="1">{"Datos de las Curvas",#N/A,TRUE,"TABLA-CALCULOS"}</definedName>
    <definedName name="wrn.Impresion._.Datos._.de._.las._.Curvas." hidden="1">{"Datos de las Curvas",#N/A,TRUE,"TABLA-CALCULOS"}</definedName>
    <definedName name="wrn.items." localSheetId="4" hidden="1">{#N/A,#N/A,FALSE,"Items"}</definedName>
    <definedName name="wrn.items." localSheetId="2" hidden="1">{#N/A,#N/A,FALSE,"Items"}</definedName>
    <definedName name="wrn.items." localSheetId="3" hidden="1">{#N/A,#N/A,FALSE,"Items"}</definedName>
    <definedName name="wrn.items." hidden="1">{#N/A,#N/A,FALSE,"Items"}</definedName>
    <definedName name="wrn.via" localSheetId="4" hidden="1">{"via1",#N/A,TRUE,"general";"via2",#N/A,TRUE,"general";"via3",#N/A,TRUE,"general"}</definedName>
    <definedName name="wrn.via" localSheetId="2" hidden="1">{"via1",#N/A,TRUE,"general";"via2",#N/A,TRUE,"general";"via3",#N/A,TRUE,"general"}</definedName>
    <definedName name="wrn.via" localSheetId="3" hidden="1">{"via1",#N/A,TRUE,"general";"via2",#N/A,TRUE,"general";"via3",#N/A,TRUE,"general"}</definedName>
    <definedName name="wrn.via" hidden="1">{"via1",#N/A,TRUE,"general";"via2",#N/A,TRUE,"general";"via3",#N/A,TRUE,"general"}</definedName>
    <definedName name="wrn.via." localSheetId="4" hidden="1">{"via1",#N/A,TRUE,"general";"via2",#N/A,TRUE,"general";"via3",#N/A,TRUE,"general"}</definedName>
    <definedName name="wrn.via." localSheetId="2" hidden="1">{"via1",#N/A,TRUE,"general";"via2",#N/A,TRUE,"general";"via3",#N/A,TRUE,"general"}</definedName>
    <definedName name="wrn.via." localSheetId="3" hidden="1">{"via1",#N/A,TRUE,"general";"via2",#N/A,TRUE,"general";"via3",#N/A,TRUE,"general"}</definedName>
    <definedName name="wrn.via." hidden="1">{"via1",#N/A,TRUE,"general";"via2",#N/A,TRUE,"general";"via3",#N/A,TRUE,"general"}</definedName>
    <definedName name="wrn1.items" localSheetId="4" hidden="1">{#N/A,#N/A,FALSE,"Items"}</definedName>
    <definedName name="wrn1.items" localSheetId="2" hidden="1">{#N/A,#N/A,FALSE,"Items"}</definedName>
    <definedName name="wrn1.items" localSheetId="3" hidden="1">{#N/A,#N/A,FALSE,"Items"}</definedName>
    <definedName name="wrn1.items" hidden="1">{#N/A,#N/A,FALSE,"Items"}</definedName>
    <definedName name="wsnhed" localSheetId="4" hidden="1">{"via1",#N/A,TRUE,"general";"via2",#N/A,TRUE,"general";"via3",#N/A,TRUE,"general"}</definedName>
    <definedName name="wsnhed" localSheetId="2" hidden="1">{"via1",#N/A,TRUE,"general";"via2",#N/A,TRUE,"general";"via3",#N/A,TRUE,"general"}</definedName>
    <definedName name="wsnhed" localSheetId="3" hidden="1">{"via1",#N/A,TRUE,"general";"via2",#N/A,TRUE,"general";"via3",#N/A,TRUE,"general"}</definedName>
    <definedName name="wsnhed" hidden="1">{"via1",#N/A,TRUE,"general";"via2",#N/A,TRUE,"general";"via3",#N/A,TRUE,"general"}</definedName>
    <definedName name="wswswsqa" localSheetId="4" hidden="1">{"via1",#N/A,TRUE,"general";"via2",#N/A,TRUE,"general";"via3",#N/A,TRUE,"general"}</definedName>
    <definedName name="wswswsqa" localSheetId="2" hidden="1">{"via1",#N/A,TRUE,"general";"via2",#N/A,TRUE,"general";"via3",#N/A,TRUE,"general"}</definedName>
    <definedName name="wswswsqa" localSheetId="3" hidden="1">{"via1",#N/A,TRUE,"general";"via2",#N/A,TRUE,"general";"via3",#N/A,TRUE,"general"}</definedName>
    <definedName name="wswswsqa" hidden="1">{"via1",#N/A,TRUE,"general";"via2",#N/A,TRUE,"general";"via3",#N/A,TRUE,"general"}</definedName>
    <definedName name="wtt" localSheetId="4" hidden="1">{"TAB1",#N/A,TRUE,"GENERAL";"TAB2",#N/A,TRUE,"GENERAL";"TAB3",#N/A,TRUE,"GENERAL";"TAB4",#N/A,TRUE,"GENERAL";"TAB5",#N/A,TRUE,"GENERAL"}</definedName>
    <definedName name="wtt" localSheetId="2" hidden="1">{"TAB1",#N/A,TRUE,"GENERAL";"TAB2",#N/A,TRUE,"GENERAL";"TAB3",#N/A,TRUE,"GENERAL";"TAB4",#N/A,TRUE,"GENERAL";"TAB5",#N/A,TRUE,"GENERAL"}</definedName>
    <definedName name="wtt" localSheetId="3" hidden="1">{"TAB1",#N/A,TRUE,"GENERAL";"TAB2",#N/A,TRUE,"GENERAL";"TAB3",#N/A,TRUE,"GENERAL";"TAB4",#N/A,TRUE,"GENERAL";"TAB5",#N/A,TRUE,"GENERAL"}</definedName>
    <definedName name="wtt" hidden="1">{"TAB1",#N/A,TRUE,"GENERAL";"TAB2",#N/A,TRUE,"GENERAL";"TAB3",#N/A,TRUE,"GENERAL";"TAB4",#N/A,TRUE,"GENERAL";"TAB5",#N/A,TRUE,"GENERAL"}</definedName>
    <definedName name="wwded3" localSheetId="4" hidden="1">{"via1",#N/A,TRUE,"general";"via2",#N/A,TRUE,"general";"via3",#N/A,TRUE,"general"}</definedName>
    <definedName name="wwded3" localSheetId="2" hidden="1">{"via1",#N/A,TRUE,"general";"via2",#N/A,TRUE,"general";"via3",#N/A,TRUE,"general"}</definedName>
    <definedName name="wwded3" localSheetId="3" hidden="1">{"via1",#N/A,TRUE,"general";"via2",#N/A,TRUE,"general";"via3",#N/A,TRUE,"general"}</definedName>
    <definedName name="wwded3" hidden="1">{"via1",#N/A,TRUE,"general";"via2",#N/A,TRUE,"general";"via3",#N/A,TRUE,"general"}</definedName>
    <definedName name="wwwwe" localSheetId="4" hidden="1">{"TAB1",#N/A,TRUE,"GENERAL";"TAB2",#N/A,TRUE,"GENERAL";"TAB3",#N/A,TRUE,"GENERAL";"TAB4",#N/A,TRUE,"GENERAL";"TAB5",#N/A,TRUE,"GENERAL"}</definedName>
    <definedName name="wwwwe" localSheetId="2" hidden="1">{"TAB1",#N/A,TRUE,"GENERAL";"TAB2",#N/A,TRUE,"GENERAL";"TAB3",#N/A,TRUE,"GENERAL";"TAB4",#N/A,TRUE,"GENERAL";"TAB5",#N/A,TRUE,"GENERAL"}</definedName>
    <definedName name="wwwwe" localSheetId="3" hidden="1">{"TAB1",#N/A,TRUE,"GENERAL";"TAB2",#N/A,TRUE,"GENERAL";"TAB3",#N/A,TRUE,"GENERAL";"TAB4",#N/A,TRUE,"GENERAL";"TAB5",#N/A,TRUE,"GENERAL"}</definedName>
    <definedName name="wwwwe" hidden="1">{"TAB1",#N/A,TRUE,"GENERAL";"TAB2",#N/A,TRUE,"GENERAL";"TAB3",#N/A,TRUE,"GENERAL";"TAB4",#N/A,TRUE,"GENERAL";"TAB5",#N/A,TRUE,"GENERAL"}</definedName>
    <definedName name="wyty" localSheetId="4" hidden="1">{"via1",#N/A,TRUE,"general";"via2",#N/A,TRUE,"general";"via3",#N/A,TRUE,"general"}</definedName>
    <definedName name="wyty" localSheetId="2" hidden="1">{"via1",#N/A,TRUE,"general";"via2",#N/A,TRUE,"general";"via3",#N/A,TRUE,"general"}</definedName>
    <definedName name="wyty" localSheetId="3" hidden="1">{"via1",#N/A,TRUE,"general";"via2",#N/A,TRUE,"general";"via3",#N/A,TRUE,"general"}</definedName>
    <definedName name="wyty" hidden="1">{"via1",#N/A,TRUE,"general";"via2",#N/A,TRUE,"general";"via3",#N/A,TRUE,"general"}</definedName>
    <definedName name="xcbvbs" localSheetId="4" hidden="1">{"TAB1",#N/A,TRUE,"GENERAL";"TAB2",#N/A,TRUE,"GENERAL";"TAB3",#N/A,TRUE,"GENERAL";"TAB4",#N/A,TRUE,"GENERAL";"TAB5",#N/A,TRUE,"GENERAL"}</definedName>
    <definedName name="xcbvbs" localSheetId="2" hidden="1">{"TAB1",#N/A,TRUE,"GENERAL";"TAB2",#N/A,TRUE,"GENERAL";"TAB3",#N/A,TRUE,"GENERAL";"TAB4",#N/A,TRUE,"GENERAL";"TAB5",#N/A,TRUE,"GENERAL"}</definedName>
    <definedName name="xcbvbs" localSheetId="3" hidden="1">{"TAB1",#N/A,TRUE,"GENERAL";"TAB2",#N/A,TRUE,"GENERAL";"TAB3",#N/A,TRUE,"GENERAL";"TAB4",#N/A,TRUE,"GENERAL";"TAB5",#N/A,TRUE,"GENERAL"}</definedName>
    <definedName name="xcbvbs" hidden="1">{"TAB1",#N/A,TRUE,"GENERAL";"TAB2",#N/A,TRUE,"GENERAL";"TAB3",#N/A,TRUE,"GENERAL";"TAB4",#N/A,TRUE,"GENERAL";"TAB5",#N/A,TRUE,"GENERAL"}</definedName>
    <definedName name="xsxs" localSheetId="4" hidden="1">{"TAB1",#N/A,TRUE,"GENERAL";"TAB2",#N/A,TRUE,"GENERAL";"TAB3",#N/A,TRUE,"GENERAL";"TAB4",#N/A,TRUE,"GENERAL";"TAB5",#N/A,TRUE,"GENERAL"}</definedName>
    <definedName name="xsxs" localSheetId="2" hidden="1">{"TAB1",#N/A,TRUE,"GENERAL";"TAB2",#N/A,TRUE,"GENERAL";"TAB3",#N/A,TRUE,"GENERAL";"TAB4",#N/A,TRUE,"GENERAL";"TAB5",#N/A,TRUE,"GENERAL"}</definedName>
    <definedName name="xsxs" localSheetId="3" hidden="1">{"TAB1",#N/A,TRUE,"GENERAL";"TAB2",#N/A,TRUE,"GENERAL";"TAB3",#N/A,TRUE,"GENERAL";"TAB4",#N/A,TRUE,"GENERAL";"TAB5",#N/A,TRUE,"GENERAL"}</definedName>
    <definedName name="xsxs" hidden="1">{"TAB1",#N/A,TRUE,"GENERAL";"TAB2",#N/A,TRUE,"GENERAL";"TAB3",#N/A,TRUE,"GENERAL";"TAB4",#N/A,TRUE,"GENERAL";"TAB5",#N/A,TRUE,"GENERAL"}</definedName>
    <definedName name="xxfg" localSheetId="4" hidden="1">{"via1",#N/A,TRUE,"general";"via2",#N/A,TRUE,"general";"via3",#N/A,TRUE,"general"}</definedName>
    <definedName name="xxfg" localSheetId="2" hidden="1">{"via1",#N/A,TRUE,"general";"via2",#N/A,TRUE,"general";"via3",#N/A,TRUE,"general"}</definedName>
    <definedName name="xxfg" localSheetId="3" hidden="1">{"via1",#N/A,TRUE,"general";"via2",#N/A,TRUE,"general";"via3",#N/A,TRUE,"general"}</definedName>
    <definedName name="xxfg" hidden="1">{"via1",#N/A,TRUE,"general";"via2",#N/A,TRUE,"general";"via3",#N/A,TRUE,"general"}</definedName>
    <definedName name="xxxxxds" localSheetId="4" hidden="1">{"via1",#N/A,TRUE,"general";"via2",#N/A,TRUE,"general";"via3",#N/A,TRUE,"general"}</definedName>
    <definedName name="xxxxxds" localSheetId="2" hidden="1">{"via1",#N/A,TRUE,"general";"via2",#N/A,TRUE,"general";"via3",#N/A,TRUE,"general"}</definedName>
    <definedName name="xxxxxds" localSheetId="3" hidden="1">{"via1",#N/A,TRUE,"general";"via2",#N/A,TRUE,"general";"via3",#N/A,TRUE,"general"}</definedName>
    <definedName name="xxxxxds" hidden="1">{"via1",#N/A,TRUE,"general";"via2",#N/A,TRUE,"general";"via3",#N/A,TRUE,"general"}</definedName>
    <definedName name="xxxxxxcxxxx" hidden="1">"C:\C-314\VOLUMENES\volfin4.mdb"</definedName>
    <definedName name="xxxxxxxxxx29" localSheetId="4" hidden="1">{"via1",#N/A,TRUE,"general";"via2",#N/A,TRUE,"general";"via3",#N/A,TRUE,"general"}</definedName>
    <definedName name="xxxxxxxxxx29" localSheetId="2" hidden="1">{"via1",#N/A,TRUE,"general";"via2",#N/A,TRUE,"general";"via3",#N/A,TRUE,"general"}</definedName>
    <definedName name="xxxxxxxxxx29" localSheetId="3" hidden="1">{"via1",#N/A,TRUE,"general";"via2",#N/A,TRUE,"general";"via3",#N/A,TRUE,"general"}</definedName>
    <definedName name="xxxxxxxxxx29" hidden="1">{"via1",#N/A,TRUE,"general";"via2",#N/A,TRUE,"general";"via3",#N/A,TRUE,"general"}</definedName>
    <definedName name="XZXZV" localSheetId="4" hidden="1">{"via1",#N/A,TRUE,"general";"via2",#N/A,TRUE,"general";"via3",#N/A,TRUE,"general"}</definedName>
    <definedName name="XZXZV" localSheetId="2" hidden="1">{"via1",#N/A,TRUE,"general";"via2",#N/A,TRUE,"general";"via3",#N/A,TRUE,"general"}</definedName>
    <definedName name="XZXZV" localSheetId="3" hidden="1">{"via1",#N/A,TRUE,"general";"via2",#N/A,TRUE,"general";"via3",#N/A,TRUE,"general"}</definedName>
    <definedName name="XZXZV" hidden="1">{"via1",#N/A,TRUE,"general";"via2",#N/A,TRUE,"general";"via3",#N/A,TRUE,"general"}</definedName>
    <definedName name="y6y6" localSheetId="4" hidden="1">{"via1",#N/A,TRUE,"general";"via2",#N/A,TRUE,"general";"via3",#N/A,TRUE,"general"}</definedName>
    <definedName name="y6y6" localSheetId="2" hidden="1">{"via1",#N/A,TRUE,"general";"via2",#N/A,TRUE,"general";"via3",#N/A,TRUE,"general"}</definedName>
    <definedName name="y6y6" localSheetId="3" hidden="1">{"via1",#N/A,TRUE,"general";"via2",#N/A,TRUE,"general";"via3",#N/A,TRUE,"general"}</definedName>
    <definedName name="y6y6" hidden="1">{"via1",#N/A,TRUE,"general";"via2",#N/A,TRUE,"general";"via3",#N/A,TRUE,"general"}</definedName>
    <definedName name="yery" localSheetId="4" hidden="1">{"via1",#N/A,TRUE,"general";"via2",#N/A,TRUE,"general";"via3",#N/A,TRUE,"general"}</definedName>
    <definedName name="yery" localSheetId="2" hidden="1">{"via1",#N/A,TRUE,"general";"via2",#N/A,TRUE,"general";"via3",#N/A,TRUE,"general"}</definedName>
    <definedName name="yery" localSheetId="3" hidden="1">{"via1",#N/A,TRUE,"general";"via2",#N/A,TRUE,"general";"via3",#N/A,TRUE,"general"}</definedName>
    <definedName name="yery" hidden="1">{"via1",#N/A,TRUE,"general";"via2",#N/A,TRUE,"general";"via3",#N/A,TRUE,"general"}</definedName>
    <definedName name="yhy" localSheetId="4" hidden="1">{"TAB1",#N/A,TRUE,"GENERAL";"TAB2",#N/A,TRUE,"GENERAL";"TAB3",#N/A,TRUE,"GENERAL";"TAB4",#N/A,TRUE,"GENERAL";"TAB5",#N/A,TRUE,"GENERAL"}</definedName>
    <definedName name="yhy" localSheetId="2" hidden="1">{"TAB1",#N/A,TRUE,"GENERAL";"TAB2",#N/A,TRUE,"GENERAL";"TAB3",#N/A,TRUE,"GENERAL";"TAB4",#N/A,TRUE,"GENERAL";"TAB5",#N/A,TRUE,"GENERAL"}</definedName>
    <definedName name="yhy" localSheetId="3" hidden="1">{"TAB1",#N/A,TRUE,"GENERAL";"TAB2",#N/A,TRUE,"GENERAL";"TAB3",#N/A,TRUE,"GENERAL";"TAB4",#N/A,TRUE,"GENERAL";"TAB5",#N/A,TRUE,"GENERAL"}</definedName>
    <definedName name="yhy" hidden="1">{"TAB1",#N/A,TRUE,"GENERAL";"TAB2",#N/A,TRUE,"GENERAL";"TAB3",#N/A,TRUE,"GENERAL";"TAB4",#N/A,TRUE,"GENERAL";"TAB5",#N/A,TRUE,"GENERAL"}</definedName>
    <definedName name="yjyj" localSheetId="4" hidden="1">{"TAB1",#N/A,TRUE,"GENERAL";"TAB2",#N/A,TRUE,"GENERAL";"TAB3",#N/A,TRUE,"GENERAL";"TAB4",#N/A,TRUE,"GENERAL";"TAB5",#N/A,TRUE,"GENERAL"}</definedName>
    <definedName name="yjyj" localSheetId="2" hidden="1">{"TAB1",#N/A,TRUE,"GENERAL";"TAB2",#N/A,TRUE,"GENERAL";"TAB3",#N/A,TRUE,"GENERAL";"TAB4",#N/A,TRUE,"GENERAL";"TAB5",#N/A,TRUE,"GENERAL"}</definedName>
    <definedName name="yjyj" localSheetId="3" hidden="1">{"TAB1",#N/A,TRUE,"GENERAL";"TAB2",#N/A,TRUE,"GENERAL";"TAB3",#N/A,TRUE,"GENERAL";"TAB4",#N/A,TRUE,"GENERAL";"TAB5",#N/A,TRUE,"GENERAL"}</definedName>
    <definedName name="yjyj" hidden="1">{"TAB1",#N/A,TRUE,"GENERAL";"TAB2",#N/A,TRUE,"GENERAL";"TAB3",#N/A,TRUE,"GENERAL";"TAB4",#N/A,TRUE,"GENERAL";"TAB5",#N/A,TRUE,"GENERAL"}</definedName>
    <definedName name="yrey" localSheetId="4" hidden="1">{"via1",#N/A,TRUE,"general";"via2",#N/A,TRUE,"general";"via3",#N/A,TRUE,"general"}</definedName>
    <definedName name="yrey" localSheetId="2" hidden="1">{"via1",#N/A,TRUE,"general";"via2",#N/A,TRUE,"general";"via3",#N/A,TRUE,"general"}</definedName>
    <definedName name="yrey" localSheetId="3" hidden="1">{"via1",#N/A,TRUE,"general";"via2",#N/A,TRUE,"general";"via3",#N/A,TRUE,"general"}</definedName>
    <definedName name="yrey" hidden="1">{"via1",#N/A,TRUE,"general";"via2",#N/A,TRUE,"general";"via3",#N/A,TRUE,"general"}</definedName>
    <definedName name="yry" localSheetId="4" hidden="1">{"via1",#N/A,TRUE,"general";"via2",#N/A,TRUE,"general";"via3",#N/A,TRUE,"general"}</definedName>
    <definedName name="yry" localSheetId="2" hidden="1">{"via1",#N/A,TRUE,"general";"via2",#N/A,TRUE,"general";"via3",#N/A,TRUE,"general"}</definedName>
    <definedName name="yry" localSheetId="3" hidden="1">{"via1",#N/A,TRUE,"general";"via2",#N/A,TRUE,"general";"via3",#N/A,TRUE,"general"}</definedName>
    <definedName name="yry" hidden="1">{"via1",#N/A,TRUE,"general";"via2",#N/A,TRUE,"general";"via3",#N/A,TRUE,"general"}</definedName>
    <definedName name="ytj" localSheetId="4" hidden="1">{"TAB1",#N/A,TRUE,"GENERAL";"TAB2",#N/A,TRUE,"GENERAL";"TAB3",#N/A,TRUE,"GENERAL";"TAB4",#N/A,TRUE,"GENERAL";"TAB5",#N/A,TRUE,"GENERAL"}</definedName>
    <definedName name="ytj" localSheetId="2" hidden="1">{"TAB1",#N/A,TRUE,"GENERAL";"TAB2",#N/A,TRUE,"GENERAL";"TAB3",#N/A,TRUE,"GENERAL";"TAB4",#N/A,TRUE,"GENERAL";"TAB5",#N/A,TRUE,"GENERAL"}</definedName>
    <definedName name="ytj" localSheetId="3" hidden="1">{"TAB1",#N/A,TRUE,"GENERAL";"TAB2",#N/A,TRUE,"GENERAL";"TAB3",#N/A,TRUE,"GENERAL";"TAB4",#N/A,TRUE,"GENERAL";"TAB5",#N/A,TRUE,"GENERAL"}</definedName>
    <definedName name="ytj" hidden="1">{"TAB1",#N/A,TRUE,"GENERAL";"TAB2",#N/A,TRUE,"GENERAL";"TAB3",#N/A,TRUE,"GENERAL";"TAB4",#N/A,TRUE,"GENERAL";"TAB5",#N/A,TRUE,"GENERAL"}</definedName>
    <definedName name="ytjt6" localSheetId="4" hidden="1">{"via1",#N/A,TRUE,"general";"via2",#N/A,TRUE,"general";"via3",#N/A,TRUE,"general"}</definedName>
    <definedName name="ytjt6" localSheetId="2" hidden="1">{"via1",#N/A,TRUE,"general";"via2",#N/A,TRUE,"general";"via3",#N/A,TRUE,"general"}</definedName>
    <definedName name="ytjt6" localSheetId="3" hidden="1">{"via1",#N/A,TRUE,"general";"via2",#N/A,TRUE,"general";"via3",#N/A,TRUE,"general"}</definedName>
    <definedName name="ytjt6" hidden="1">{"via1",#N/A,TRUE,"general";"via2",#N/A,TRUE,"general";"via3",#N/A,TRUE,"general"}</definedName>
    <definedName name="ytrwyr" localSheetId="4" hidden="1">{"TAB1",#N/A,TRUE,"GENERAL";"TAB2",#N/A,TRUE,"GENERAL";"TAB3",#N/A,TRUE,"GENERAL";"TAB4",#N/A,TRUE,"GENERAL";"TAB5",#N/A,TRUE,"GENERAL"}</definedName>
    <definedName name="ytrwyr" localSheetId="2" hidden="1">{"TAB1",#N/A,TRUE,"GENERAL";"TAB2",#N/A,TRUE,"GENERAL";"TAB3",#N/A,TRUE,"GENERAL";"TAB4",#N/A,TRUE,"GENERAL";"TAB5",#N/A,TRUE,"GENERAL"}</definedName>
    <definedName name="ytrwyr" localSheetId="3" hidden="1">{"TAB1",#N/A,TRUE,"GENERAL";"TAB2",#N/A,TRUE,"GENERAL";"TAB3",#N/A,TRUE,"GENERAL";"TAB4",#N/A,TRUE,"GENERAL";"TAB5",#N/A,TRUE,"GENERAL"}</definedName>
    <definedName name="ytrwyr" hidden="1">{"TAB1",#N/A,TRUE,"GENERAL";"TAB2",#N/A,TRUE,"GENERAL";"TAB3",#N/A,TRUE,"GENERAL";"TAB4",#N/A,TRUE,"GENERAL";"TAB5",#N/A,TRUE,"GENERAL"}</definedName>
    <definedName name="ytry" localSheetId="4" hidden="1">{"via1",#N/A,TRUE,"general";"via2",#N/A,TRUE,"general";"via3",#N/A,TRUE,"general"}</definedName>
    <definedName name="ytry" localSheetId="2" hidden="1">{"via1",#N/A,TRUE,"general";"via2",#N/A,TRUE,"general";"via3",#N/A,TRUE,"general"}</definedName>
    <definedName name="ytry" localSheetId="3" hidden="1">{"via1",#N/A,TRUE,"general";"via2",#N/A,TRUE,"general";"via3",#N/A,TRUE,"general"}</definedName>
    <definedName name="ytry" hidden="1">{"via1",#N/A,TRUE,"general";"via2",#N/A,TRUE,"general";"via3",#N/A,TRUE,"general"}</definedName>
    <definedName name="ytryrty" localSheetId="4" hidden="1">{"via1",#N/A,TRUE,"general";"via2",#N/A,TRUE,"general";"via3",#N/A,TRUE,"general"}</definedName>
    <definedName name="ytryrty" localSheetId="2" hidden="1">{"via1",#N/A,TRUE,"general";"via2",#N/A,TRUE,"general";"via3",#N/A,TRUE,"general"}</definedName>
    <definedName name="ytryrty" localSheetId="3" hidden="1">{"via1",#N/A,TRUE,"general";"via2",#N/A,TRUE,"general";"via3",#N/A,TRUE,"general"}</definedName>
    <definedName name="ytryrty" hidden="1">{"via1",#N/A,TRUE,"general";"via2",#N/A,TRUE,"general";"via3",#N/A,TRUE,"general"}</definedName>
    <definedName name="YTRYUYT" localSheetId="4" hidden="1">{"TAB1",#N/A,TRUE,"GENERAL";"TAB2",#N/A,TRUE,"GENERAL";"TAB3",#N/A,TRUE,"GENERAL";"TAB4",#N/A,TRUE,"GENERAL";"TAB5",#N/A,TRUE,"GENERAL"}</definedName>
    <definedName name="YTRYUYT" localSheetId="2" hidden="1">{"TAB1",#N/A,TRUE,"GENERAL";"TAB2",#N/A,TRUE,"GENERAL";"TAB3",#N/A,TRUE,"GENERAL";"TAB4",#N/A,TRUE,"GENERAL";"TAB5",#N/A,TRUE,"GENERAL"}</definedName>
    <definedName name="YTRYUYT" localSheetId="3" hidden="1">{"TAB1",#N/A,TRUE,"GENERAL";"TAB2",#N/A,TRUE,"GENERAL";"TAB3",#N/A,TRUE,"GENERAL";"TAB4",#N/A,TRUE,"GENERAL";"TAB5",#N/A,TRUE,"GENERAL"}</definedName>
    <definedName name="YTRYUYT" hidden="1">{"TAB1",#N/A,TRUE,"GENERAL";"TAB2",#N/A,TRUE,"GENERAL";"TAB3",#N/A,TRUE,"GENERAL";"TAB4",#N/A,TRUE,"GENERAL";"TAB5",#N/A,TRUE,"GENERAL"}</definedName>
    <definedName name="ytudfgd" localSheetId="4" hidden="1">{"TAB1",#N/A,TRUE,"GENERAL";"TAB2",#N/A,TRUE,"GENERAL";"TAB3",#N/A,TRUE,"GENERAL";"TAB4",#N/A,TRUE,"GENERAL";"TAB5",#N/A,TRUE,"GENERAL"}</definedName>
    <definedName name="ytudfgd" localSheetId="2" hidden="1">{"TAB1",#N/A,TRUE,"GENERAL";"TAB2",#N/A,TRUE,"GENERAL";"TAB3",#N/A,TRUE,"GENERAL";"TAB4",#N/A,TRUE,"GENERAL";"TAB5",#N/A,TRUE,"GENERAL"}</definedName>
    <definedName name="ytudfgd" localSheetId="3" hidden="1">{"TAB1",#N/A,TRUE,"GENERAL";"TAB2",#N/A,TRUE,"GENERAL";"TAB3",#N/A,TRUE,"GENERAL";"TAB4",#N/A,TRUE,"GENERAL";"TAB5",#N/A,TRUE,"GENERAL"}</definedName>
    <definedName name="ytudfgd" hidden="1">{"TAB1",#N/A,TRUE,"GENERAL";"TAB2",#N/A,TRUE,"GENERAL";"TAB3",#N/A,TRUE,"GENERAL";"TAB4",#N/A,TRUE,"GENERAL";"TAB5",#N/A,TRUE,"GENERAL"}</definedName>
    <definedName name="yturtu7" localSheetId="4" hidden="1">{"TAB1",#N/A,TRUE,"GENERAL";"TAB2",#N/A,TRUE,"GENERAL";"TAB3",#N/A,TRUE,"GENERAL";"TAB4",#N/A,TRUE,"GENERAL";"TAB5",#N/A,TRUE,"GENERAL"}</definedName>
    <definedName name="yturtu7" localSheetId="2" hidden="1">{"TAB1",#N/A,TRUE,"GENERAL";"TAB2",#N/A,TRUE,"GENERAL";"TAB3",#N/A,TRUE,"GENERAL";"TAB4",#N/A,TRUE,"GENERAL";"TAB5",#N/A,TRUE,"GENERAL"}</definedName>
    <definedName name="yturtu7" localSheetId="3" hidden="1">{"TAB1",#N/A,TRUE,"GENERAL";"TAB2",#N/A,TRUE,"GENERAL";"TAB3",#N/A,TRUE,"GENERAL";"TAB4",#N/A,TRUE,"GENERAL";"TAB5",#N/A,TRUE,"GENERAL"}</definedName>
    <definedName name="yturtu7" hidden="1">{"TAB1",#N/A,TRUE,"GENERAL";"TAB2",#N/A,TRUE,"GENERAL";"TAB3",#N/A,TRUE,"GENERAL";"TAB4",#N/A,TRUE,"GENERAL";"TAB5",#N/A,TRUE,"GENERAL"}</definedName>
    <definedName name="yturu" localSheetId="4" hidden="1">{"TAB1",#N/A,TRUE,"GENERAL";"TAB2",#N/A,TRUE,"GENERAL";"TAB3",#N/A,TRUE,"GENERAL";"TAB4",#N/A,TRUE,"GENERAL";"TAB5",#N/A,TRUE,"GENERAL"}</definedName>
    <definedName name="yturu" localSheetId="2" hidden="1">{"TAB1",#N/A,TRUE,"GENERAL";"TAB2",#N/A,TRUE,"GENERAL";"TAB3",#N/A,TRUE,"GENERAL";"TAB4",#N/A,TRUE,"GENERAL";"TAB5",#N/A,TRUE,"GENERAL"}</definedName>
    <definedName name="yturu" localSheetId="3" hidden="1">{"TAB1",#N/A,TRUE,"GENERAL";"TAB2",#N/A,TRUE,"GENERAL";"TAB3",#N/A,TRUE,"GENERAL";"TAB4",#N/A,TRUE,"GENERAL";"TAB5",#N/A,TRUE,"GENERAL"}</definedName>
    <definedName name="yturu" hidden="1">{"TAB1",#N/A,TRUE,"GENERAL";"TAB2",#N/A,TRUE,"GENERAL";"TAB3",#N/A,TRUE,"GENERAL";"TAB4",#N/A,TRUE,"GENERAL";"TAB5",#N/A,TRUE,"GENERAL"}</definedName>
    <definedName name="ytuytfgh" localSheetId="4" hidden="1">{"via1",#N/A,TRUE,"general";"via2",#N/A,TRUE,"general";"via3",#N/A,TRUE,"general"}</definedName>
    <definedName name="ytuytfgh" localSheetId="2" hidden="1">{"via1",#N/A,TRUE,"general";"via2",#N/A,TRUE,"general";"via3",#N/A,TRUE,"general"}</definedName>
    <definedName name="ytuytfgh" localSheetId="3" hidden="1">{"via1",#N/A,TRUE,"general";"via2",#N/A,TRUE,"general";"via3",#N/A,TRUE,"general"}</definedName>
    <definedName name="ytuytfgh" hidden="1">{"via1",#N/A,TRUE,"general";"via2",#N/A,TRUE,"general";"via3",#N/A,TRUE,"general"}</definedName>
    <definedName name="yty" localSheetId="4" hidden="1">{"TAB1",#N/A,TRUE,"GENERAL";"TAB2",#N/A,TRUE,"GENERAL";"TAB3",#N/A,TRUE,"GENERAL";"TAB4",#N/A,TRUE,"GENERAL";"TAB5",#N/A,TRUE,"GENERAL"}</definedName>
    <definedName name="yty" localSheetId="2" hidden="1">{"TAB1",#N/A,TRUE,"GENERAL";"TAB2",#N/A,TRUE,"GENERAL";"TAB3",#N/A,TRUE,"GENERAL";"TAB4",#N/A,TRUE,"GENERAL";"TAB5",#N/A,TRUE,"GENERAL"}</definedName>
    <definedName name="yty" localSheetId="3" hidden="1">{"TAB1",#N/A,TRUE,"GENERAL";"TAB2",#N/A,TRUE,"GENERAL";"TAB3",#N/A,TRUE,"GENERAL";"TAB4",#N/A,TRUE,"GENERAL";"TAB5",#N/A,TRUE,"GENERAL"}</definedName>
    <definedName name="yty" hidden="1">{"TAB1",#N/A,TRUE,"GENERAL";"TAB2",#N/A,TRUE,"GENERAL";"TAB3",#N/A,TRUE,"GENERAL";"TAB4",#N/A,TRUE,"GENERAL";"TAB5",#N/A,TRUE,"GENERAL"}</definedName>
    <definedName name="ytyyh" localSheetId="4" hidden="1">{"via1",#N/A,TRUE,"general";"via2",#N/A,TRUE,"general";"via3",#N/A,TRUE,"general"}</definedName>
    <definedName name="ytyyh" localSheetId="2" hidden="1">{"via1",#N/A,TRUE,"general";"via2",#N/A,TRUE,"general";"via3",#N/A,TRUE,"general"}</definedName>
    <definedName name="ytyyh" localSheetId="3" hidden="1">{"via1",#N/A,TRUE,"general";"via2",#N/A,TRUE,"general";"via3",#N/A,TRUE,"general"}</definedName>
    <definedName name="ytyyh" hidden="1">{"via1",#N/A,TRUE,"general";"via2",#N/A,TRUE,"general";"via3",#N/A,TRUE,"general"}</definedName>
    <definedName name="ytzacdfg" localSheetId="4" hidden="1">{"TAB1",#N/A,TRUE,"GENERAL";"TAB2",#N/A,TRUE,"GENERAL";"TAB3",#N/A,TRUE,"GENERAL";"TAB4",#N/A,TRUE,"GENERAL";"TAB5",#N/A,TRUE,"GENERAL"}</definedName>
    <definedName name="ytzacdfg" localSheetId="2" hidden="1">{"TAB1",#N/A,TRUE,"GENERAL";"TAB2",#N/A,TRUE,"GENERAL";"TAB3",#N/A,TRUE,"GENERAL";"TAB4",#N/A,TRUE,"GENERAL";"TAB5",#N/A,TRUE,"GENERAL"}</definedName>
    <definedName name="ytzacdfg" localSheetId="3" hidden="1">{"TAB1",#N/A,TRUE,"GENERAL";"TAB2",#N/A,TRUE,"GENERAL";"TAB3",#N/A,TRUE,"GENERAL";"TAB4",#N/A,TRUE,"GENERAL";"TAB5",#N/A,TRUE,"GENERAL"}</definedName>
    <definedName name="ytzacdfg" hidden="1">{"TAB1",#N/A,TRUE,"GENERAL";"TAB2",#N/A,TRUE,"GENERAL";"TAB3",#N/A,TRUE,"GENERAL";"TAB4",#N/A,TRUE,"GENERAL";"TAB5",#N/A,TRUE,"GENERAL"}</definedName>
    <definedName name="yu" localSheetId="4" hidden="1">{"TAB1",#N/A,TRUE,"GENERAL";"TAB2",#N/A,TRUE,"GENERAL";"TAB3",#N/A,TRUE,"GENERAL";"TAB4",#N/A,TRUE,"GENERAL";"TAB5",#N/A,TRUE,"GENERAL"}</definedName>
    <definedName name="yu" localSheetId="2" hidden="1">{"TAB1",#N/A,TRUE,"GENERAL";"TAB2",#N/A,TRUE,"GENERAL";"TAB3",#N/A,TRUE,"GENERAL";"TAB4",#N/A,TRUE,"GENERAL";"TAB5",#N/A,TRUE,"GENERAL"}</definedName>
    <definedName name="yu" localSheetId="3" hidden="1">{"TAB1",#N/A,TRUE,"GENERAL";"TAB2",#N/A,TRUE,"GENERAL";"TAB3",#N/A,TRUE,"GENERAL";"TAB4",#N/A,TRUE,"GENERAL";"TAB5",#N/A,TRUE,"GENERAL"}</definedName>
    <definedName name="yu" hidden="1">{"TAB1",#N/A,TRUE,"GENERAL";"TAB2",#N/A,TRUE,"GENERAL";"TAB3",#N/A,TRUE,"GENERAL";"TAB4",#N/A,TRUE,"GENERAL";"TAB5",#N/A,TRUE,"GENERAL"}</definedName>
    <definedName name="yudre54" localSheetId="4" hidden="1">{"TAB1",#N/A,TRUE,"GENERAL";"TAB2",#N/A,TRUE,"GENERAL";"TAB3",#N/A,TRUE,"GENERAL";"TAB4",#N/A,TRUE,"GENERAL";"TAB5",#N/A,TRUE,"GENERAL"}</definedName>
    <definedName name="yudre54" localSheetId="2" hidden="1">{"TAB1",#N/A,TRUE,"GENERAL";"TAB2",#N/A,TRUE,"GENERAL";"TAB3",#N/A,TRUE,"GENERAL";"TAB4",#N/A,TRUE,"GENERAL";"TAB5",#N/A,TRUE,"GENERAL"}</definedName>
    <definedName name="yudre54" localSheetId="3" hidden="1">{"TAB1",#N/A,TRUE,"GENERAL";"TAB2",#N/A,TRUE,"GENERAL";"TAB3",#N/A,TRUE,"GENERAL";"TAB4",#N/A,TRUE,"GENERAL";"TAB5",#N/A,TRUE,"GENERAL"}</definedName>
    <definedName name="yudre54" hidden="1">{"TAB1",#N/A,TRUE,"GENERAL";"TAB2",#N/A,TRUE,"GENERAL";"TAB3",#N/A,TRUE,"GENERAL";"TAB4",#N/A,TRUE,"GENERAL";"TAB5",#N/A,TRUE,"GENERAL"}</definedName>
    <definedName name="yuf" localSheetId="4" hidden="1">{"TAB1",#N/A,TRUE,"GENERAL";"TAB2",#N/A,TRUE,"GENERAL";"TAB3",#N/A,TRUE,"GENERAL";"TAB4",#N/A,TRUE,"GENERAL";"TAB5",#N/A,TRUE,"GENERAL"}</definedName>
    <definedName name="yuf" localSheetId="2" hidden="1">{"TAB1",#N/A,TRUE,"GENERAL";"TAB2",#N/A,TRUE,"GENERAL";"TAB3",#N/A,TRUE,"GENERAL";"TAB4",#N/A,TRUE,"GENERAL";"TAB5",#N/A,TRUE,"GENERAL"}</definedName>
    <definedName name="yuf" localSheetId="3" hidden="1">{"TAB1",#N/A,TRUE,"GENERAL";"TAB2",#N/A,TRUE,"GENERAL";"TAB3",#N/A,TRUE,"GENERAL";"TAB4",#N/A,TRUE,"GENERAL";"TAB5",#N/A,TRUE,"GENERAL"}</definedName>
    <definedName name="yuf" hidden="1">{"TAB1",#N/A,TRUE,"GENERAL";"TAB2",#N/A,TRUE,"GENERAL";"TAB3",#N/A,TRUE,"GENERAL";"TAB4",#N/A,TRUE,"GENERAL";"TAB5",#N/A,TRUE,"GENERAL"}</definedName>
    <definedName name="yuhgh" localSheetId="4" hidden="1">{"TAB1",#N/A,TRUE,"GENERAL";"TAB2",#N/A,TRUE,"GENERAL";"TAB3",#N/A,TRUE,"GENERAL";"TAB4",#N/A,TRUE,"GENERAL";"TAB5",#N/A,TRUE,"GENERAL"}</definedName>
    <definedName name="yuhgh" localSheetId="2" hidden="1">{"TAB1",#N/A,TRUE,"GENERAL";"TAB2",#N/A,TRUE,"GENERAL";"TAB3",#N/A,TRUE,"GENERAL";"TAB4",#N/A,TRUE,"GENERAL";"TAB5",#N/A,TRUE,"GENERAL"}</definedName>
    <definedName name="yuhgh" localSheetId="3" hidden="1">{"TAB1",#N/A,TRUE,"GENERAL";"TAB2",#N/A,TRUE,"GENERAL";"TAB3",#N/A,TRUE,"GENERAL";"TAB4",#N/A,TRUE,"GENERAL";"TAB5",#N/A,TRUE,"GENERAL"}</definedName>
    <definedName name="yuhgh" hidden="1">{"TAB1",#N/A,TRUE,"GENERAL";"TAB2",#N/A,TRUE,"GENERAL";"TAB3",#N/A,TRUE,"GENERAL";"TAB4",#N/A,TRUE,"GENERAL";"TAB5",#N/A,TRUE,"GENERAL"}</definedName>
    <definedName name="yutu" localSheetId="4" hidden="1">{"via1",#N/A,TRUE,"general";"via2",#N/A,TRUE,"general";"via3",#N/A,TRUE,"general"}</definedName>
    <definedName name="yutu" localSheetId="2" hidden="1">{"via1",#N/A,TRUE,"general";"via2",#N/A,TRUE,"general";"via3",#N/A,TRUE,"general"}</definedName>
    <definedName name="yutu" localSheetId="3" hidden="1">{"via1",#N/A,TRUE,"general";"via2",#N/A,TRUE,"general";"via3",#N/A,TRUE,"general"}</definedName>
    <definedName name="yutu" hidden="1">{"via1",#N/A,TRUE,"general";"via2",#N/A,TRUE,"general";"via3",#N/A,TRUE,"general"}</definedName>
    <definedName name="yuuiiy" localSheetId="4" hidden="1">{"via1",#N/A,TRUE,"general";"via2",#N/A,TRUE,"general";"via3",#N/A,TRUE,"general"}</definedName>
    <definedName name="yuuiiy" localSheetId="2" hidden="1">{"via1",#N/A,TRUE,"general";"via2",#N/A,TRUE,"general";"via3",#N/A,TRUE,"general"}</definedName>
    <definedName name="yuuiiy" localSheetId="3" hidden="1">{"via1",#N/A,TRUE,"general";"via2",#N/A,TRUE,"general";"via3",#N/A,TRUE,"general"}</definedName>
    <definedName name="yuuiiy" hidden="1">{"via1",#N/A,TRUE,"general";"via2",#N/A,TRUE,"general";"via3",#N/A,TRUE,"general"}</definedName>
    <definedName name="yuuuuuu" localSheetId="4" hidden="1">{"via1",#N/A,TRUE,"general";"via2",#N/A,TRUE,"general";"via3",#N/A,TRUE,"general"}</definedName>
    <definedName name="yuuuuuu" localSheetId="2" hidden="1">{"via1",#N/A,TRUE,"general";"via2",#N/A,TRUE,"general";"via3",#N/A,TRUE,"general"}</definedName>
    <definedName name="yuuuuuu" localSheetId="3" hidden="1">{"via1",#N/A,TRUE,"general";"via2",#N/A,TRUE,"general";"via3",#N/A,TRUE,"general"}</definedName>
    <definedName name="yuuuuuu" hidden="1">{"via1",#N/A,TRUE,"general";"via2",#N/A,TRUE,"general";"via3",#N/A,TRUE,"general"}</definedName>
    <definedName name="yy" localSheetId="4" hidden="1">{"via1",#N/A,TRUE,"general";"via2",#N/A,TRUE,"general";"via3",#N/A,TRUE,"general"}</definedName>
    <definedName name="yy" localSheetId="2" hidden="1">{"via1",#N/A,TRUE,"general";"via2",#N/A,TRUE,"general";"via3",#N/A,TRUE,"general"}</definedName>
    <definedName name="yy" localSheetId="3" hidden="1">{"via1",#N/A,TRUE,"general";"via2",#N/A,TRUE,"general";"via3",#N/A,TRUE,"general"}</definedName>
    <definedName name="yy" hidden="1">{"via1",#N/A,TRUE,"general";"via2",#N/A,TRUE,"general";"via3",#N/A,TRUE,"general"}</definedName>
    <definedName name="YYY">{"TAB1",#N/A,TRUE,"GENERAL";"TAB2",#N/A,TRUE,"GENERAL";"TAB3",#N/A,TRUE,"GENERAL";"TAB4",#N/A,TRUE,"GENERAL";"TAB5",#N/A,TRUE,"GENERAL"}</definedName>
    <definedName name="yyyuh" localSheetId="4" hidden="1">{"TAB1",#N/A,TRUE,"GENERAL";"TAB2",#N/A,TRUE,"GENERAL";"TAB3",#N/A,TRUE,"GENERAL";"TAB4",#N/A,TRUE,"GENERAL";"TAB5",#N/A,TRUE,"GENERAL"}</definedName>
    <definedName name="yyyuh" localSheetId="2" hidden="1">{"TAB1",#N/A,TRUE,"GENERAL";"TAB2",#N/A,TRUE,"GENERAL";"TAB3",#N/A,TRUE,"GENERAL";"TAB4",#N/A,TRUE,"GENERAL";"TAB5",#N/A,TRUE,"GENERAL"}</definedName>
    <definedName name="yyyuh" localSheetId="3" hidden="1">{"TAB1",#N/A,TRUE,"GENERAL";"TAB2",#N/A,TRUE,"GENERAL";"TAB3",#N/A,TRUE,"GENERAL";"TAB4",#N/A,TRUE,"GENERAL";"TAB5",#N/A,TRUE,"GENERAL"}</definedName>
    <definedName name="yyyuh" hidden="1">{"TAB1",#N/A,TRUE,"GENERAL";"TAB2",#N/A,TRUE,"GENERAL";"TAB3",#N/A,TRUE,"GENERAL";"TAB4",#N/A,TRUE,"GENERAL";"TAB5",#N/A,TRUE,"GENERAL"}</definedName>
    <definedName name="yyyyhhh" localSheetId="4" hidden="1">{"TAB1",#N/A,TRUE,"GENERAL";"TAB2",#N/A,TRUE,"GENERAL";"TAB3",#N/A,TRUE,"GENERAL";"TAB4",#N/A,TRUE,"GENERAL";"TAB5",#N/A,TRUE,"GENERAL"}</definedName>
    <definedName name="yyyyhhh" localSheetId="2" hidden="1">{"TAB1",#N/A,TRUE,"GENERAL";"TAB2",#N/A,TRUE,"GENERAL";"TAB3",#N/A,TRUE,"GENERAL";"TAB4",#N/A,TRUE,"GENERAL";"TAB5",#N/A,TRUE,"GENERAL"}</definedName>
    <definedName name="yyyyhhh" localSheetId="3" hidden="1">{"TAB1",#N/A,TRUE,"GENERAL";"TAB2",#N/A,TRUE,"GENERAL";"TAB3",#N/A,TRUE,"GENERAL";"TAB4",#N/A,TRUE,"GENERAL";"TAB5",#N/A,TRUE,"GENERAL"}</definedName>
    <definedName name="yyyyhhh" hidden="1">{"TAB1",#N/A,TRUE,"GENERAL";"TAB2",#N/A,TRUE,"GENERAL";"TAB3",#N/A,TRUE,"GENERAL";"TAB4",#N/A,TRUE,"GENERAL";"TAB5",#N/A,TRUE,"GENERAL"}</definedName>
    <definedName name="yyyyyf" localSheetId="4" hidden="1">{"via1",#N/A,TRUE,"general";"via2",#N/A,TRUE,"general";"via3",#N/A,TRUE,"general"}</definedName>
    <definedName name="yyyyyf" localSheetId="2" hidden="1">{"via1",#N/A,TRUE,"general";"via2",#N/A,TRUE,"general";"via3",#N/A,TRUE,"general"}</definedName>
    <definedName name="yyyyyf" localSheetId="3" hidden="1">{"via1",#N/A,TRUE,"general";"via2",#N/A,TRUE,"general";"via3",#N/A,TRUE,"general"}</definedName>
    <definedName name="yyyyyf" hidden="1">{"via1",#N/A,TRUE,"general";"via2",#N/A,TRUE,"general";"via3",#N/A,TRUE,"general"}</definedName>
    <definedName name="zdervr" localSheetId="4" hidden="1">{"via1",#N/A,TRUE,"general";"via2",#N/A,TRUE,"general";"via3",#N/A,TRUE,"general"}</definedName>
    <definedName name="zdervr" localSheetId="2" hidden="1">{"via1",#N/A,TRUE,"general";"via2",#N/A,TRUE,"general";"via3",#N/A,TRUE,"general"}</definedName>
    <definedName name="zdervr" localSheetId="3" hidden="1">{"via1",#N/A,TRUE,"general";"via2",#N/A,TRUE,"general";"via3",#N/A,TRUE,"general"}</definedName>
    <definedName name="zdervr" hidden="1">{"via1",#N/A,TRUE,"general";"via2",#N/A,TRUE,"general";"via3",#N/A,TRUE,"general"}</definedName>
    <definedName name="zxczds" localSheetId="4" hidden="1">{"TAB1",#N/A,TRUE,"GENERAL";"TAB2",#N/A,TRUE,"GENERAL";"TAB3",#N/A,TRUE,"GENERAL";"TAB4",#N/A,TRUE,"GENERAL";"TAB5",#N/A,TRUE,"GENERAL"}</definedName>
    <definedName name="zxczds" localSheetId="2" hidden="1">{"TAB1",#N/A,TRUE,"GENERAL";"TAB2",#N/A,TRUE,"GENERAL";"TAB3",#N/A,TRUE,"GENERAL";"TAB4",#N/A,TRUE,"GENERAL";"TAB5",#N/A,TRUE,"GENERAL"}</definedName>
    <definedName name="zxczds" localSheetId="3" hidden="1">{"TAB1",#N/A,TRUE,"GENERAL";"TAB2",#N/A,TRUE,"GENERAL";"TAB3",#N/A,TRUE,"GENERAL";"TAB4",#N/A,TRUE,"GENERAL";"TAB5",#N/A,TRUE,"GENERAL"}</definedName>
    <definedName name="zxczds" hidden="1">{"TAB1",#N/A,TRUE,"GENERAL";"TAB2",#N/A,TRUE,"GENERAL";"TAB3",#N/A,TRUE,"GENERAL";"TAB4",#N/A,TRUE,"GENERAL";"TAB5",#N/A,TRUE,"GENERAL"}</definedName>
    <definedName name="zxsdftyu" localSheetId="4" hidden="1">{"via1",#N/A,TRUE,"general";"via2",#N/A,TRUE,"general";"via3",#N/A,TRUE,"general"}</definedName>
    <definedName name="zxsdftyu" localSheetId="2" hidden="1">{"via1",#N/A,TRUE,"general";"via2",#N/A,TRUE,"general";"via3",#N/A,TRUE,"general"}</definedName>
    <definedName name="zxsdftyu" localSheetId="3" hidden="1">{"via1",#N/A,TRUE,"general";"via2",#N/A,TRUE,"general";"via3",#N/A,TRUE,"general"}</definedName>
    <definedName name="zxsdftyu" hidden="1">{"via1",#N/A,TRUE,"general";"via2",#N/A,TRUE,"general";"via3",#N/A,TRUE,"general"}</definedName>
    <definedName name="zxvxczv" localSheetId="4" hidden="1">{"via1",#N/A,TRUE,"general";"via2",#N/A,TRUE,"general";"via3",#N/A,TRUE,"general"}</definedName>
    <definedName name="zxvxczv" localSheetId="2" hidden="1">{"via1",#N/A,TRUE,"general";"via2",#N/A,TRUE,"general";"via3",#N/A,TRUE,"general"}</definedName>
    <definedName name="zxvxczv" localSheetId="3" hidden="1">{"via1",#N/A,TRUE,"general";"via2",#N/A,TRUE,"general";"via3",#N/A,TRUE,"general"}</definedName>
    <definedName name="zxvxczv" hidden="1">{"via1",#N/A,TRUE,"general";"via2",#N/A,TRUE,"general";"via3",#N/A,TRUE,"general"}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0" i="3" l="1"/>
  <c r="M583" i="3"/>
  <c r="M582" i="3"/>
  <c r="D21" i="20"/>
  <c r="I559" i="3"/>
  <c r="O586" i="3"/>
  <c r="O584" i="3"/>
  <c r="O583" i="3"/>
  <c r="O582" i="3"/>
  <c r="H440" i="3"/>
  <c r="O441" i="3"/>
  <c r="N46" i="20" l="1"/>
  <c r="D46" i="20"/>
  <c r="I570" i="3" l="1"/>
  <c r="K558" i="3"/>
  <c r="J546" i="3"/>
  <c r="G6" i="3" l="1"/>
  <c r="G9" i="3" s="1"/>
  <c r="H665" i="21" l="1"/>
  <c r="H664" i="21"/>
  <c r="N22" i="20"/>
  <c r="I22" i="20"/>
  <c r="D22" i="20"/>
  <c r="N11" i="20"/>
  <c r="I11" i="20"/>
  <c r="D11" i="20"/>
  <c r="N20" i="20"/>
  <c r="N18" i="20"/>
  <c r="I20" i="20"/>
  <c r="I19" i="20"/>
  <c r="I18" i="20"/>
  <c r="D20" i="20"/>
  <c r="D19" i="20"/>
  <c r="D18" i="20"/>
  <c r="F579" i="3"/>
  <c r="N19" i="20"/>
  <c r="N9" i="20"/>
  <c r="N8" i="20"/>
  <c r="N7" i="20"/>
  <c r="D8" i="20"/>
  <c r="D7" i="20"/>
  <c r="I9" i="20"/>
  <c r="I8" i="20"/>
  <c r="I7" i="20"/>
  <c r="D9" i="20"/>
  <c r="K580" i="3"/>
  <c r="J228" i="3"/>
  <c r="K228" i="3" s="1"/>
  <c r="I228" i="3"/>
  <c r="J227" i="3"/>
  <c r="K227" i="3" s="1"/>
  <c r="I227" i="3"/>
  <c r="J226" i="3"/>
  <c r="K226" i="3" s="1"/>
  <c r="I226" i="3"/>
  <c r="J225" i="3"/>
  <c r="K225" i="3" s="1"/>
  <c r="I225" i="3"/>
  <c r="J224" i="3"/>
  <c r="K224" i="3" s="1"/>
  <c r="I224" i="3"/>
  <c r="J223" i="3"/>
  <c r="K223" i="3" s="1"/>
  <c r="I223" i="3"/>
  <c r="J221" i="3"/>
  <c r="K221" i="3" s="1"/>
  <c r="I221" i="3"/>
  <c r="J220" i="3"/>
  <c r="K220" i="3" s="1"/>
  <c r="I220" i="3"/>
  <c r="J219" i="3"/>
  <c r="K219" i="3" s="1"/>
  <c r="I219" i="3"/>
  <c r="J218" i="3"/>
  <c r="K218" i="3" s="1"/>
  <c r="I218" i="3"/>
  <c r="J217" i="3"/>
  <c r="K217" i="3" s="1"/>
  <c r="I217" i="3"/>
  <c r="J215" i="3"/>
  <c r="K215" i="3" s="1"/>
  <c r="I215" i="3"/>
  <c r="J214" i="3"/>
  <c r="K214" i="3" s="1"/>
  <c r="I214" i="3"/>
  <c r="J213" i="3"/>
  <c r="K213" i="3" s="1"/>
  <c r="I213" i="3"/>
  <c r="J212" i="3"/>
  <c r="K212" i="3" s="1"/>
  <c r="I212" i="3"/>
  <c r="J211" i="3"/>
  <c r="K211" i="3" s="1"/>
  <c r="I211" i="3"/>
  <c r="J210" i="3"/>
  <c r="K210" i="3" s="1"/>
  <c r="I210" i="3"/>
  <c r="J208" i="3"/>
  <c r="K208" i="3" s="1"/>
  <c r="I208" i="3"/>
  <c r="I207" i="3" s="1"/>
  <c r="J206" i="3"/>
  <c r="K206" i="3" s="1"/>
  <c r="I206" i="3"/>
  <c r="J205" i="3"/>
  <c r="K205" i="3" s="1"/>
  <c r="I205" i="3"/>
  <c r="J204" i="3"/>
  <c r="K204" i="3" s="1"/>
  <c r="I204" i="3"/>
  <c r="J203" i="3"/>
  <c r="K203" i="3" s="1"/>
  <c r="I203" i="3"/>
  <c r="J202" i="3"/>
  <c r="K202" i="3" s="1"/>
  <c r="I202" i="3"/>
  <c r="J200" i="3"/>
  <c r="K200" i="3" s="1"/>
  <c r="I200" i="3"/>
  <c r="J199" i="3"/>
  <c r="K199" i="3" s="1"/>
  <c r="I199" i="3"/>
  <c r="J197" i="3"/>
  <c r="K197" i="3" s="1"/>
  <c r="I197" i="3"/>
  <c r="J196" i="3"/>
  <c r="K196" i="3" s="1"/>
  <c r="I196" i="3"/>
  <c r="J195" i="3"/>
  <c r="K195" i="3" s="1"/>
  <c r="I195" i="3"/>
  <c r="J194" i="3"/>
  <c r="K194" i="3" s="1"/>
  <c r="I194" i="3"/>
  <c r="J193" i="3"/>
  <c r="K193" i="3" s="1"/>
  <c r="I193" i="3"/>
  <c r="J192" i="3"/>
  <c r="K192" i="3" s="1"/>
  <c r="I192" i="3"/>
  <c r="J191" i="3"/>
  <c r="K191" i="3" s="1"/>
  <c r="I191" i="3"/>
  <c r="J189" i="3"/>
  <c r="K189" i="3" s="1"/>
  <c r="I189" i="3"/>
  <c r="J188" i="3"/>
  <c r="K188" i="3" s="1"/>
  <c r="I188" i="3"/>
  <c r="J187" i="3"/>
  <c r="K187" i="3" s="1"/>
  <c r="I187" i="3"/>
  <c r="J185" i="3"/>
  <c r="K185" i="3" s="1"/>
  <c r="K183" i="3" s="1"/>
  <c r="I185" i="3"/>
  <c r="I183" i="3" s="1"/>
  <c r="J181" i="3"/>
  <c r="K181" i="3" s="1"/>
  <c r="I181" i="3"/>
  <c r="J180" i="3"/>
  <c r="K180" i="3" s="1"/>
  <c r="I180" i="3"/>
  <c r="J179" i="3"/>
  <c r="K179" i="3" s="1"/>
  <c r="I179" i="3"/>
  <c r="J178" i="3"/>
  <c r="K178" i="3" s="1"/>
  <c r="I178" i="3"/>
  <c r="J177" i="3"/>
  <c r="K177" i="3" s="1"/>
  <c r="I177" i="3"/>
  <c r="J176" i="3"/>
  <c r="K176" i="3" s="1"/>
  <c r="I176" i="3"/>
  <c r="J173" i="3"/>
  <c r="K173" i="3" s="1"/>
  <c r="I173" i="3"/>
  <c r="J172" i="3"/>
  <c r="K172" i="3" s="1"/>
  <c r="I172" i="3"/>
  <c r="J170" i="3"/>
  <c r="K170" i="3" s="1"/>
  <c r="I170" i="3"/>
  <c r="J169" i="3"/>
  <c r="K169" i="3" s="1"/>
  <c r="I169" i="3"/>
  <c r="J168" i="3"/>
  <c r="K168" i="3" s="1"/>
  <c r="I168" i="3"/>
  <c r="I167" i="3" s="1"/>
  <c r="J166" i="3"/>
  <c r="K166" i="3" s="1"/>
  <c r="I166" i="3"/>
  <c r="J165" i="3"/>
  <c r="K165" i="3" s="1"/>
  <c r="I165" i="3"/>
  <c r="J164" i="3"/>
  <c r="K164" i="3" s="1"/>
  <c r="I164" i="3"/>
  <c r="J163" i="3"/>
  <c r="K163" i="3" s="1"/>
  <c r="I163" i="3"/>
  <c r="J160" i="3"/>
  <c r="K160" i="3" s="1"/>
  <c r="I160" i="3"/>
  <c r="J159" i="3"/>
  <c r="K159" i="3" s="1"/>
  <c r="I159" i="3"/>
  <c r="J158" i="3"/>
  <c r="K158" i="3" s="1"/>
  <c r="I158" i="3"/>
  <c r="J157" i="3"/>
  <c r="K157" i="3" s="1"/>
  <c r="I157" i="3"/>
  <c r="J156" i="3"/>
  <c r="K156" i="3" s="1"/>
  <c r="I156" i="3"/>
  <c r="J155" i="3"/>
  <c r="K155" i="3" s="1"/>
  <c r="I155" i="3"/>
  <c r="J154" i="3"/>
  <c r="K154" i="3" s="1"/>
  <c r="I154" i="3"/>
  <c r="J153" i="3"/>
  <c r="K153" i="3" s="1"/>
  <c r="I153" i="3"/>
  <c r="J152" i="3"/>
  <c r="K152" i="3" s="1"/>
  <c r="I152" i="3"/>
  <c r="J151" i="3"/>
  <c r="K151" i="3" s="1"/>
  <c r="I151" i="3"/>
  <c r="J150" i="3"/>
  <c r="K150" i="3" s="1"/>
  <c r="I150" i="3"/>
  <c r="J149" i="3"/>
  <c r="K149" i="3" s="1"/>
  <c r="I149" i="3"/>
  <c r="J148" i="3"/>
  <c r="K148" i="3" s="1"/>
  <c r="I148" i="3"/>
  <c r="J147" i="3"/>
  <c r="K147" i="3" s="1"/>
  <c r="I147" i="3"/>
  <c r="J146" i="3"/>
  <c r="K146" i="3" s="1"/>
  <c r="I146" i="3"/>
  <c r="J145" i="3"/>
  <c r="K145" i="3" s="1"/>
  <c r="I145" i="3"/>
  <c r="J143" i="3"/>
  <c r="K143" i="3" s="1"/>
  <c r="I143" i="3"/>
  <c r="K142" i="3"/>
  <c r="J142" i="3"/>
  <c r="I142" i="3"/>
  <c r="J141" i="3"/>
  <c r="K141" i="3" s="1"/>
  <c r="I141" i="3"/>
  <c r="J140" i="3"/>
  <c r="K140" i="3" s="1"/>
  <c r="I140" i="3"/>
  <c r="J138" i="3"/>
  <c r="K138" i="3" s="1"/>
  <c r="K137" i="3" s="1"/>
  <c r="I138" i="3"/>
  <c r="I137" i="3" s="1"/>
  <c r="J136" i="3"/>
  <c r="K136" i="3" s="1"/>
  <c r="K135" i="3" s="1"/>
  <c r="I136" i="3"/>
  <c r="I135" i="3" s="1"/>
  <c r="J134" i="3"/>
  <c r="K134" i="3" s="1"/>
  <c r="I134" i="3"/>
  <c r="J133" i="3"/>
  <c r="K133" i="3" s="1"/>
  <c r="I133" i="3"/>
  <c r="J132" i="3"/>
  <c r="K132" i="3" s="1"/>
  <c r="I132" i="3"/>
  <c r="J131" i="3"/>
  <c r="K131" i="3" s="1"/>
  <c r="I131" i="3"/>
  <c r="J130" i="3"/>
  <c r="K130" i="3" s="1"/>
  <c r="I130" i="3"/>
  <c r="J129" i="3"/>
  <c r="K129" i="3" s="1"/>
  <c r="I129" i="3"/>
  <c r="J128" i="3"/>
  <c r="K128" i="3" s="1"/>
  <c r="I128" i="3"/>
  <c r="J127" i="3"/>
  <c r="K127" i="3" s="1"/>
  <c r="I127" i="3"/>
  <c r="J126" i="3"/>
  <c r="K126" i="3" s="1"/>
  <c r="I126" i="3"/>
  <c r="J124" i="3"/>
  <c r="K124" i="3" s="1"/>
  <c r="I124" i="3"/>
  <c r="J123" i="3"/>
  <c r="K123" i="3" s="1"/>
  <c r="I123" i="3"/>
  <c r="J122" i="3"/>
  <c r="K122" i="3" s="1"/>
  <c r="I122" i="3"/>
  <c r="J121" i="3"/>
  <c r="K121" i="3" s="1"/>
  <c r="I121" i="3"/>
  <c r="J120" i="3"/>
  <c r="K120" i="3" s="1"/>
  <c r="I120" i="3"/>
  <c r="J119" i="3"/>
  <c r="K119" i="3" s="1"/>
  <c r="I119" i="3"/>
  <c r="J118" i="3"/>
  <c r="K118" i="3" s="1"/>
  <c r="I118" i="3"/>
  <c r="J117" i="3"/>
  <c r="K117" i="3" s="1"/>
  <c r="I117" i="3"/>
  <c r="J116" i="3"/>
  <c r="K116" i="3" s="1"/>
  <c r="I116" i="3"/>
  <c r="J115" i="3"/>
  <c r="K115" i="3" s="1"/>
  <c r="I115" i="3"/>
  <c r="J113" i="3"/>
  <c r="K113" i="3" s="1"/>
  <c r="I113" i="3"/>
  <c r="J112" i="3"/>
  <c r="K112" i="3" s="1"/>
  <c r="I112" i="3"/>
  <c r="J111" i="3"/>
  <c r="K111" i="3" s="1"/>
  <c r="I111" i="3"/>
  <c r="J110" i="3"/>
  <c r="K110" i="3" s="1"/>
  <c r="I110" i="3"/>
  <c r="J109" i="3"/>
  <c r="K109" i="3" s="1"/>
  <c r="I109" i="3"/>
  <c r="J108" i="3"/>
  <c r="K108" i="3" s="1"/>
  <c r="I108" i="3"/>
  <c r="J107" i="3"/>
  <c r="K107" i="3" s="1"/>
  <c r="I107" i="3"/>
  <c r="J106" i="3"/>
  <c r="K106" i="3" s="1"/>
  <c r="I106" i="3"/>
  <c r="J105" i="3"/>
  <c r="K105" i="3" s="1"/>
  <c r="I105" i="3"/>
  <c r="J104" i="3"/>
  <c r="K104" i="3" s="1"/>
  <c r="I104" i="3"/>
  <c r="J102" i="3"/>
  <c r="K102" i="3" s="1"/>
  <c r="I102" i="3"/>
  <c r="J101" i="3"/>
  <c r="K101" i="3" s="1"/>
  <c r="I101" i="3"/>
  <c r="J100" i="3"/>
  <c r="K100" i="3" s="1"/>
  <c r="I100" i="3"/>
  <c r="J99" i="3"/>
  <c r="K99" i="3" s="1"/>
  <c r="I99" i="3"/>
  <c r="J98" i="3"/>
  <c r="K98" i="3" s="1"/>
  <c r="I98" i="3"/>
  <c r="J97" i="3"/>
  <c r="K97" i="3" s="1"/>
  <c r="I97" i="3"/>
  <c r="J96" i="3"/>
  <c r="K96" i="3" s="1"/>
  <c r="I96" i="3"/>
  <c r="J95" i="3"/>
  <c r="K95" i="3" s="1"/>
  <c r="I95" i="3"/>
  <c r="J94" i="3"/>
  <c r="K94" i="3" s="1"/>
  <c r="I94" i="3"/>
  <c r="J91" i="3"/>
  <c r="K91" i="3" s="1"/>
  <c r="I91" i="3"/>
  <c r="J90" i="3"/>
  <c r="K90" i="3" s="1"/>
  <c r="I90" i="3"/>
  <c r="J88" i="3"/>
  <c r="K88" i="3" s="1"/>
  <c r="I88" i="3"/>
  <c r="J87" i="3"/>
  <c r="K87" i="3" s="1"/>
  <c r="I87" i="3"/>
  <c r="J86" i="3"/>
  <c r="K86" i="3" s="1"/>
  <c r="I86" i="3"/>
  <c r="J84" i="3"/>
  <c r="K84" i="3" s="1"/>
  <c r="K83" i="3" s="1"/>
  <c r="I84" i="3"/>
  <c r="I83" i="3" s="1"/>
  <c r="J82" i="3"/>
  <c r="K82" i="3" s="1"/>
  <c r="I82" i="3"/>
  <c r="J81" i="3"/>
  <c r="K81" i="3" s="1"/>
  <c r="I81" i="3"/>
  <c r="J80" i="3"/>
  <c r="K80" i="3" s="1"/>
  <c r="I80" i="3"/>
  <c r="J79" i="3"/>
  <c r="K79" i="3" s="1"/>
  <c r="I79" i="3"/>
  <c r="J78" i="3"/>
  <c r="K78" i="3" s="1"/>
  <c r="I78" i="3"/>
  <c r="J77" i="3"/>
  <c r="K77" i="3" s="1"/>
  <c r="I77" i="3"/>
  <c r="J76" i="3"/>
  <c r="K76" i="3" s="1"/>
  <c r="I76" i="3"/>
  <c r="J75" i="3"/>
  <c r="K75" i="3" s="1"/>
  <c r="I75" i="3"/>
  <c r="J73" i="3"/>
  <c r="K73" i="3" s="1"/>
  <c r="I73" i="3"/>
  <c r="I72" i="3" s="1"/>
  <c r="J71" i="3"/>
  <c r="K71" i="3" s="1"/>
  <c r="I71" i="3"/>
  <c r="J70" i="3"/>
  <c r="K70" i="3" s="1"/>
  <c r="I70" i="3"/>
  <c r="J69" i="3"/>
  <c r="K69" i="3" s="1"/>
  <c r="I69" i="3"/>
  <c r="J68" i="3"/>
  <c r="K68" i="3" s="1"/>
  <c r="I68" i="3"/>
  <c r="J67" i="3"/>
  <c r="K67" i="3" s="1"/>
  <c r="I67" i="3"/>
  <c r="J66" i="3"/>
  <c r="K66" i="3" s="1"/>
  <c r="I66" i="3"/>
  <c r="J65" i="3"/>
  <c r="K65" i="3" s="1"/>
  <c r="I65" i="3"/>
  <c r="J64" i="3"/>
  <c r="K64" i="3" s="1"/>
  <c r="I64" i="3"/>
  <c r="J63" i="3"/>
  <c r="K63" i="3" s="1"/>
  <c r="I63" i="3"/>
  <c r="J62" i="3"/>
  <c r="K62" i="3" s="1"/>
  <c r="I62" i="3"/>
  <c r="J61" i="3"/>
  <c r="K61" i="3" s="1"/>
  <c r="I61" i="3"/>
  <c r="J60" i="3"/>
  <c r="K60" i="3" s="1"/>
  <c r="I60" i="3"/>
  <c r="J58" i="3"/>
  <c r="K58" i="3" s="1"/>
  <c r="I58" i="3"/>
  <c r="J57" i="3"/>
  <c r="K57" i="3" s="1"/>
  <c r="I57" i="3"/>
  <c r="J56" i="3"/>
  <c r="K56" i="3" s="1"/>
  <c r="I56" i="3"/>
  <c r="J55" i="3"/>
  <c r="K55" i="3" s="1"/>
  <c r="I55" i="3"/>
  <c r="J54" i="3"/>
  <c r="K54" i="3" s="1"/>
  <c r="I54" i="3"/>
  <c r="J53" i="3"/>
  <c r="K53" i="3" s="1"/>
  <c r="I53" i="3"/>
  <c r="J52" i="3"/>
  <c r="K52" i="3" s="1"/>
  <c r="I52" i="3"/>
  <c r="J51" i="3"/>
  <c r="K51" i="3" s="1"/>
  <c r="I51" i="3"/>
  <c r="J49" i="3"/>
  <c r="K49" i="3" s="1"/>
  <c r="I49" i="3"/>
  <c r="J48" i="3"/>
  <c r="K48" i="3" s="1"/>
  <c r="I48" i="3"/>
  <c r="J47" i="3"/>
  <c r="K47" i="3" s="1"/>
  <c r="I47" i="3"/>
  <c r="J46" i="3"/>
  <c r="K46" i="3" s="1"/>
  <c r="I46" i="3"/>
  <c r="J45" i="3"/>
  <c r="K45" i="3" s="1"/>
  <c r="I45" i="3"/>
  <c r="J44" i="3"/>
  <c r="K44" i="3" s="1"/>
  <c r="I44" i="3"/>
  <c r="J43" i="3"/>
  <c r="K43" i="3" s="1"/>
  <c r="I43" i="3"/>
  <c r="J42" i="3"/>
  <c r="K42" i="3" s="1"/>
  <c r="I42" i="3"/>
  <c r="J41" i="3"/>
  <c r="K41" i="3" s="1"/>
  <c r="I41" i="3"/>
  <c r="J40" i="3"/>
  <c r="K40" i="3" s="1"/>
  <c r="I40" i="3"/>
  <c r="J39" i="3"/>
  <c r="K39" i="3" s="1"/>
  <c r="I39" i="3"/>
  <c r="J38" i="3"/>
  <c r="K38" i="3" s="1"/>
  <c r="I38" i="3"/>
  <c r="J37" i="3"/>
  <c r="K37" i="3" s="1"/>
  <c r="I37" i="3"/>
  <c r="J36" i="3"/>
  <c r="K36" i="3" s="1"/>
  <c r="I36" i="3"/>
  <c r="J34" i="3"/>
  <c r="K34" i="3" s="1"/>
  <c r="I34" i="3"/>
  <c r="J33" i="3"/>
  <c r="K33" i="3" s="1"/>
  <c r="I33" i="3"/>
  <c r="J32" i="3"/>
  <c r="K32" i="3" s="1"/>
  <c r="I32" i="3"/>
  <c r="J31" i="3"/>
  <c r="K31" i="3" s="1"/>
  <c r="I31" i="3"/>
  <c r="J30" i="3"/>
  <c r="K30" i="3" s="1"/>
  <c r="I30" i="3"/>
  <c r="J29" i="3"/>
  <c r="K29" i="3" s="1"/>
  <c r="I29" i="3"/>
  <c r="J28" i="3"/>
  <c r="K28" i="3" s="1"/>
  <c r="I28" i="3"/>
  <c r="J27" i="3"/>
  <c r="K27" i="3" s="1"/>
  <c r="I27" i="3"/>
  <c r="J26" i="3"/>
  <c r="K26" i="3" s="1"/>
  <c r="I26" i="3"/>
  <c r="J24" i="3"/>
  <c r="K24" i="3" s="1"/>
  <c r="I24" i="3"/>
  <c r="J23" i="3"/>
  <c r="K23" i="3" s="1"/>
  <c r="I23" i="3"/>
  <c r="J22" i="3"/>
  <c r="K22" i="3" s="1"/>
  <c r="I22" i="3"/>
  <c r="J21" i="3"/>
  <c r="K21" i="3" s="1"/>
  <c r="I21" i="3"/>
  <c r="J20" i="3"/>
  <c r="K20" i="3" s="1"/>
  <c r="I20" i="3"/>
  <c r="J19" i="3"/>
  <c r="K19" i="3" s="1"/>
  <c r="I19" i="3"/>
  <c r="J18" i="3"/>
  <c r="K18" i="3" s="1"/>
  <c r="I18" i="3"/>
  <c r="J17" i="3"/>
  <c r="K17" i="3" s="1"/>
  <c r="I17" i="3"/>
  <c r="J16" i="3"/>
  <c r="K16" i="3" s="1"/>
  <c r="I16" i="3"/>
  <c r="F212" i="3"/>
  <c r="F211" i="3"/>
  <c r="F178" i="3"/>
  <c r="F177" i="3"/>
  <c r="F176" i="3"/>
  <c r="F173" i="3"/>
  <c r="F172" i="3"/>
  <c r="F170" i="3"/>
  <c r="F169" i="3"/>
  <c r="F168" i="3"/>
  <c r="F166" i="3"/>
  <c r="F165" i="3"/>
  <c r="F164" i="3"/>
  <c r="F163" i="3"/>
  <c r="F202" i="3"/>
  <c r="F200" i="3"/>
  <c r="F199" i="3"/>
  <c r="F197" i="3"/>
  <c r="F196" i="3"/>
  <c r="F195" i="3"/>
  <c r="F194" i="3"/>
  <c r="F193" i="3"/>
  <c r="F192" i="3"/>
  <c r="F191" i="3"/>
  <c r="F189" i="3"/>
  <c r="F188" i="3"/>
  <c r="F187" i="3"/>
  <c r="F185" i="3"/>
  <c r="F183" i="3" s="1"/>
  <c r="F181" i="3"/>
  <c r="F180" i="3"/>
  <c r="F179" i="3"/>
  <c r="F215" i="3"/>
  <c r="F214" i="3"/>
  <c r="F213" i="3"/>
  <c r="F210" i="3"/>
  <c r="F208" i="3"/>
  <c r="F207" i="3" s="1"/>
  <c r="F206" i="3"/>
  <c r="F205" i="3"/>
  <c r="F204" i="3"/>
  <c r="F203" i="3"/>
  <c r="F221" i="3"/>
  <c r="F220" i="3"/>
  <c r="F219" i="3"/>
  <c r="F218" i="3"/>
  <c r="F217" i="3"/>
  <c r="F225" i="3"/>
  <c r="F224" i="3"/>
  <c r="F223" i="3"/>
  <c r="F228" i="3"/>
  <c r="F227" i="3"/>
  <c r="F226" i="3"/>
  <c r="I175" i="3" l="1"/>
  <c r="I74" i="3"/>
  <c r="I89" i="3"/>
  <c r="F209" i="3"/>
  <c r="K15" i="3"/>
  <c r="F216" i="3"/>
  <c r="K198" i="3"/>
  <c r="F186" i="3"/>
  <c r="I139" i="3"/>
  <c r="K216" i="3"/>
  <c r="K74" i="3"/>
  <c r="I15" i="3"/>
  <c r="K35" i="3"/>
  <c r="F167" i="3"/>
  <c r="I186" i="3"/>
  <c r="I85" i="3"/>
  <c r="K167" i="3"/>
  <c r="I171" i="3"/>
  <c r="I198" i="3"/>
  <c r="K162" i="3"/>
  <c r="F201" i="3"/>
  <c r="F222" i="3"/>
  <c r="F190" i="3"/>
  <c r="F182" i="3" s="1"/>
  <c r="F174" i="3" s="1"/>
  <c r="I103" i="3"/>
  <c r="K144" i="3"/>
  <c r="I35" i="3"/>
  <c r="K175" i="3"/>
  <c r="D34" i="20"/>
  <c r="I201" i="3"/>
  <c r="F171" i="3"/>
  <c r="I50" i="3"/>
  <c r="I209" i="3"/>
  <c r="I216" i="3"/>
  <c r="I222" i="3"/>
  <c r="I34" i="20"/>
  <c r="I190" i="3"/>
  <c r="N34" i="20"/>
  <c r="K50" i="3"/>
  <c r="I93" i="3"/>
  <c r="K209" i="3"/>
  <c r="F198" i="3"/>
  <c r="F175" i="3"/>
  <c r="I25" i="3"/>
  <c r="K93" i="3"/>
  <c r="I162" i="3"/>
  <c r="D32" i="20"/>
  <c r="I114" i="3"/>
  <c r="K85" i="3"/>
  <c r="K25" i="3"/>
  <c r="I59" i="3"/>
  <c r="F162" i="3"/>
  <c r="I125" i="3"/>
  <c r="I144" i="3"/>
  <c r="S22" i="20"/>
  <c r="S11" i="20"/>
  <c r="I31" i="20"/>
  <c r="I32" i="20"/>
  <c r="D30" i="20"/>
  <c r="N30" i="20"/>
  <c r="N31" i="20"/>
  <c r="N32" i="20"/>
  <c r="D31" i="20"/>
  <c r="I30" i="20"/>
  <c r="S8" i="20"/>
  <c r="S7" i="20"/>
  <c r="S9" i="20"/>
  <c r="S18" i="20"/>
  <c r="S19" i="20"/>
  <c r="S20" i="20"/>
  <c r="K125" i="3"/>
  <c r="K186" i="3"/>
  <c r="K190" i="3"/>
  <c r="K59" i="3"/>
  <c r="K171" i="3"/>
  <c r="K222" i="3"/>
  <c r="K72" i="3"/>
  <c r="K207" i="3"/>
  <c r="K201" i="3"/>
  <c r="K114" i="3"/>
  <c r="K139" i="3"/>
  <c r="K103" i="3"/>
  <c r="K89" i="3"/>
  <c r="I92" i="3" l="1"/>
  <c r="I182" i="3"/>
  <c r="I174" i="3" s="1"/>
  <c r="I161" i="3" s="1"/>
  <c r="K92" i="3"/>
  <c r="S34" i="20"/>
  <c r="I229" i="3"/>
  <c r="F161" i="3"/>
  <c r="S31" i="20"/>
  <c r="S32" i="20"/>
  <c r="S30" i="20"/>
  <c r="K182" i="3"/>
  <c r="I558" i="3" l="1"/>
  <c r="D14" i="20"/>
  <c r="K174" i="3"/>
  <c r="D16" i="20" l="1"/>
  <c r="D17" i="20"/>
  <c r="D15" i="20"/>
  <c r="K161" i="3"/>
  <c r="K229" i="3" l="1"/>
  <c r="D23" i="20" l="1"/>
  <c r="D38" i="20" s="1"/>
  <c r="N582" i="3" l="1"/>
  <c r="K581" i="3" l="1"/>
  <c r="K582" i="3"/>
  <c r="I552" i="3"/>
  <c r="I551" i="3"/>
  <c r="I550" i="3"/>
  <c r="I549" i="3"/>
  <c r="I548" i="3"/>
  <c r="I547" i="3"/>
  <c r="I546" i="3"/>
  <c r="I545" i="3"/>
  <c r="I544" i="3"/>
  <c r="I543" i="3"/>
  <c r="I542" i="3"/>
  <c r="I541" i="3"/>
  <c r="I540" i="3"/>
  <c r="I539" i="3"/>
  <c r="I538" i="3"/>
  <c r="I537" i="3"/>
  <c r="I536" i="3"/>
  <c r="I535" i="3"/>
  <c r="I534" i="3"/>
  <c r="I533" i="3"/>
  <c r="I532" i="3"/>
  <c r="I531" i="3"/>
  <c r="I530" i="3"/>
  <c r="I529" i="3"/>
  <c r="I528" i="3"/>
  <c r="I527" i="3"/>
  <c r="I526" i="3"/>
  <c r="I525" i="3"/>
  <c r="I524" i="3"/>
  <c r="I523" i="3"/>
  <c r="I522" i="3"/>
  <c r="I520" i="3"/>
  <c r="I519" i="3"/>
  <c r="I518" i="3"/>
  <c r="I515" i="3"/>
  <c r="I514" i="3"/>
  <c r="I513" i="3"/>
  <c r="I512" i="3"/>
  <c r="I511" i="3"/>
  <c r="I510" i="3"/>
  <c r="I509" i="3"/>
  <c r="I508" i="3"/>
  <c r="I507" i="3"/>
  <c r="I506" i="3"/>
  <c r="I505" i="3"/>
  <c r="I503" i="3"/>
  <c r="I502" i="3"/>
  <c r="I501" i="3"/>
  <c r="I500" i="3"/>
  <c r="I499" i="3"/>
  <c r="I498" i="3"/>
  <c r="I497" i="3"/>
  <c r="I496" i="3"/>
  <c r="I495" i="3"/>
  <c r="I494" i="3"/>
  <c r="I493" i="3"/>
  <c r="I492" i="3"/>
  <c r="I491" i="3"/>
  <c r="I490" i="3"/>
  <c r="I489" i="3"/>
  <c r="I488" i="3"/>
  <c r="I487" i="3"/>
  <c r="I486" i="3"/>
  <c r="I485" i="3"/>
  <c r="I484" i="3"/>
  <c r="I483" i="3"/>
  <c r="I482" i="3"/>
  <c r="I481" i="3"/>
  <c r="I480" i="3"/>
  <c r="I479" i="3"/>
  <c r="I478" i="3"/>
  <c r="I477" i="3"/>
  <c r="I476" i="3"/>
  <c r="I475" i="3"/>
  <c r="I474" i="3"/>
  <c r="I473" i="3"/>
  <c r="I472" i="3"/>
  <c r="I469" i="3"/>
  <c r="I468" i="3"/>
  <c r="I467" i="3"/>
  <c r="I466" i="3"/>
  <c r="I465" i="3"/>
  <c r="I464" i="3"/>
  <c r="I463" i="3"/>
  <c r="I462" i="3"/>
  <c r="I461" i="3"/>
  <c r="I460" i="3"/>
  <c r="I459" i="3"/>
  <c r="I458" i="3"/>
  <c r="I457" i="3"/>
  <c r="I456" i="3"/>
  <c r="I455" i="3"/>
  <c r="I454" i="3"/>
  <c r="I453" i="3"/>
  <c r="I451" i="3"/>
  <c r="I450" i="3"/>
  <c r="I449" i="3"/>
  <c r="I448" i="3"/>
  <c r="I447" i="3"/>
  <c r="I446" i="3"/>
  <c r="I445" i="3"/>
  <c r="I444" i="3"/>
  <c r="I441" i="3"/>
  <c r="I439" i="3"/>
  <c r="I437" i="3"/>
  <c r="I436" i="3"/>
  <c r="I435" i="3"/>
  <c r="I434" i="3"/>
  <c r="I432" i="3"/>
  <c r="I431" i="3"/>
  <c r="I430" i="3"/>
  <c r="I429" i="3"/>
  <c r="I428" i="3"/>
  <c r="I427" i="3"/>
  <c r="I426" i="3"/>
  <c r="I425" i="3"/>
  <c r="I424" i="3"/>
  <c r="I422" i="3"/>
  <c r="I421" i="3"/>
  <c r="I420" i="3"/>
  <c r="I419" i="3"/>
  <c r="I417" i="3"/>
  <c r="I416" i="3"/>
  <c r="I413" i="3"/>
  <c r="I412" i="3"/>
  <c r="I411" i="3"/>
  <c r="I409" i="3"/>
  <c r="I408" i="3"/>
  <c r="I407" i="3"/>
  <c r="I406" i="3" s="1"/>
  <c r="I404" i="3"/>
  <c r="I403" i="3"/>
  <c r="K570" i="3"/>
  <c r="F406" i="3"/>
  <c r="F521" i="3"/>
  <c r="F517" i="3"/>
  <c r="F516" i="3" s="1"/>
  <c r="F504" i="3"/>
  <c r="F471" i="3"/>
  <c r="F470" i="3" s="1"/>
  <c r="F452" i="3"/>
  <c r="F443" i="3"/>
  <c r="F438" i="3"/>
  <c r="F433" i="3"/>
  <c r="F423" i="3"/>
  <c r="F418" i="3"/>
  <c r="F415" i="3"/>
  <c r="F410" i="3"/>
  <c r="F402" i="3"/>
  <c r="F401" i="3" s="1"/>
  <c r="J552" i="3"/>
  <c r="K552" i="3" s="1"/>
  <c r="J551" i="3"/>
  <c r="K551" i="3" s="1"/>
  <c r="J550" i="3"/>
  <c r="K550" i="3" s="1"/>
  <c r="J549" i="3"/>
  <c r="K549" i="3" s="1"/>
  <c r="J548" i="3"/>
  <c r="K548" i="3" s="1"/>
  <c r="J547" i="3"/>
  <c r="K547" i="3" s="1"/>
  <c r="K546" i="3"/>
  <c r="J545" i="3"/>
  <c r="K545" i="3" s="1"/>
  <c r="J544" i="3"/>
  <c r="K544" i="3" s="1"/>
  <c r="J543" i="3"/>
  <c r="K543" i="3" s="1"/>
  <c r="J542" i="3"/>
  <c r="K542" i="3" s="1"/>
  <c r="J541" i="3"/>
  <c r="K541" i="3" s="1"/>
  <c r="J540" i="3"/>
  <c r="K540" i="3" s="1"/>
  <c r="J539" i="3"/>
  <c r="K539" i="3" s="1"/>
  <c r="J538" i="3"/>
  <c r="K538" i="3" s="1"/>
  <c r="J537" i="3"/>
  <c r="K537" i="3" s="1"/>
  <c r="J536" i="3"/>
  <c r="K536" i="3" s="1"/>
  <c r="J535" i="3"/>
  <c r="K535" i="3" s="1"/>
  <c r="J534" i="3"/>
  <c r="K534" i="3" s="1"/>
  <c r="J533" i="3"/>
  <c r="K533" i="3" s="1"/>
  <c r="J532" i="3"/>
  <c r="K532" i="3" s="1"/>
  <c r="J531" i="3"/>
  <c r="K531" i="3" s="1"/>
  <c r="J530" i="3"/>
  <c r="K530" i="3" s="1"/>
  <c r="J529" i="3"/>
  <c r="K529" i="3" s="1"/>
  <c r="J528" i="3"/>
  <c r="K528" i="3" s="1"/>
  <c r="J527" i="3"/>
  <c r="K527" i="3" s="1"/>
  <c r="J526" i="3"/>
  <c r="K526" i="3" s="1"/>
  <c r="J525" i="3"/>
  <c r="K525" i="3" s="1"/>
  <c r="J524" i="3"/>
  <c r="K524" i="3" s="1"/>
  <c r="J523" i="3"/>
  <c r="K523" i="3" s="1"/>
  <c r="J522" i="3"/>
  <c r="K522" i="3" s="1"/>
  <c r="J520" i="3"/>
  <c r="K520" i="3" s="1"/>
  <c r="J519" i="3"/>
  <c r="K519" i="3" s="1"/>
  <c r="J518" i="3"/>
  <c r="K518" i="3" s="1"/>
  <c r="J515" i="3"/>
  <c r="K515" i="3" s="1"/>
  <c r="J514" i="3"/>
  <c r="K514" i="3" s="1"/>
  <c r="J513" i="3"/>
  <c r="K513" i="3" s="1"/>
  <c r="J512" i="3"/>
  <c r="K512" i="3" s="1"/>
  <c r="J511" i="3"/>
  <c r="K511" i="3" s="1"/>
  <c r="J510" i="3"/>
  <c r="K510" i="3" s="1"/>
  <c r="J509" i="3"/>
  <c r="K509" i="3" s="1"/>
  <c r="J508" i="3"/>
  <c r="K508" i="3" s="1"/>
  <c r="J507" i="3"/>
  <c r="K507" i="3" s="1"/>
  <c r="J506" i="3"/>
  <c r="K506" i="3" s="1"/>
  <c r="J505" i="3"/>
  <c r="K505" i="3" s="1"/>
  <c r="J503" i="3"/>
  <c r="K503" i="3" s="1"/>
  <c r="J502" i="3"/>
  <c r="K502" i="3" s="1"/>
  <c r="J501" i="3"/>
  <c r="K501" i="3" s="1"/>
  <c r="J500" i="3"/>
  <c r="K500" i="3" s="1"/>
  <c r="J499" i="3"/>
  <c r="K499" i="3" s="1"/>
  <c r="J498" i="3"/>
  <c r="K498" i="3" s="1"/>
  <c r="J497" i="3"/>
  <c r="K497" i="3" s="1"/>
  <c r="J496" i="3"/>
  <c r="K496" i="3" s="1"/>
  <c r="J495" i="3"/>
  <c r="K495" i="3" s="1"/>
  <c r="J494" i="3"/>
  <c r="K494" i="3" s="1"/>
  <c r="J493" i="3"/>
  <c r="K493" i="3" s="1"/>
  <c r="J492" i="3"/>
  <c r="K492" i="3" s="1"/>
  <c r="J491" i="3"/>
  <c r="K491" i="3" s="1"/>
  <c r="J490" i="3"/>
  <c r="K490" i="3" s="1"/>
  <c r="J489" i="3"/>
  <c r="K489" i="3" s="1"/>
  <c r="J488" i="3"/>
  <c r="K488" i="3" s="1"/>
  <c r="J487" i="3"/>
  <c r="K487" i="3" s="1"/>
  <c r="J486" i="3"/>
  <c r="K486" i="3" s="1"/>
  <c r="J485" i="3"/>
  <c r="K485" i="3" s="1"/>
  <c r="J484" i="3"/>
  <c r="K484" i="3" s="1"/>
  <c r="J483" i="3"/>
  <c r="K483" i="3" s="1"/>
  <c r="J482" i="3"/>
  <c r="K482" i="3" s="1"/>
  <c r="J481" i="3"/>
  <c r="K481" i="3" s="1"/>
  <c r="J480" i="3"/>
  <c r="K480" i="3" s="1"/>
  <c r="J479" i="3"/>
  <c r="K479" i="3" s="1"/>
  <c r="J478" i="3"/>
  <c r="K478" i="3" s="1"/>
  <c r="J477" i="3"/>
  <c r="K477" i="3" s="1"/>
  <c r="J476" i="3"/>
  <c r="K476" i="3" s="1"/>
  <c r="J475" i="3"/>
  <c r="K475" i="3" s="1"/>
  <c r="J474" i="3"/>
  <c r="K474" i="3" s="1"/>
  <c r="J473" i="3"/>
  <c r="K473" i="3" s="1"/>
  <c r="J472" i="3"/>
  <c r="K472" i="3" s="1"/>
  <c r="J469" i="3"/>
  <c r="K469" i="3" s="1"/>
  <c r="J468" i="3"/>
  <c r="K468" i="3" s="1"/>
  <c r="J467" i="3"/>
  <c r="K467" i="3" s="1"/>
  <c r="J466" i="3"/>
  <c r="K466" i="3" s="1"/>
  <c r="J465" i="3"/>
  <c r="K465" i="3" s="1"/>
  <c r="J464" i="3"/>
  <c r="K464" i="3" s="1"/>
  <c r="J463" i="3"/>
  <c r="K463" i="3" s="1"/>
  <c r="J462" i="3"/>
  <c r="K462" i="3" s="1"/>
  <c r="J461" i="3"/>
  <c r="K461" i="3" s="1"/>
  <c r="J460" i="3"/>
  <c r="K460" i="3" s="1"/>
  <c r="J459" i="3"/>
  <c r="K459" i="3" s="1"/>
  <c r="J458" i="3"/>
  <c r="K458" i="3" s="1"/>
  <c r="J457" i="3"/>
  <c r="K457" i="3" s="1"/>
  <c r="J456" i="3"/>
  <c r="K456" i="3" s="1"/>
  <c r="J455" i="3"/>
  <c r="K455" i="3" s="1"/>
  <c r="J454" i="3"/>
  <c r="K454" i="3" s="1"/>
  <c r="J453" i="3"/>
  <c r="K453" i="3" s="1"/>
  <c r="J451" i="3"/>
  <c r="K451" i="3" s="1"/>
  <c r="J450" i="3"/>
  <c r="K450" i="3" s="1"/>
  <c r="J449" i="3"/>
  <c r="K449" i="3" s="1"/>
  <c r="J448" i="3"/>
  <c r="K448" i="3" s="1"/>
  <c r="J447" i="3"/>
  <c r="K447" i="3" s="1"/>
  <c r="J446" i="3"/>
  <c r="K446" i="3" s="1"/>
  <c r="J445" i="3"/>
  <c r="K445" i="3" s="1"/>
  <c r="J444" i="3"/>
  <c r="J441" i="3"/>
  <c r="K441" i="3" s="1"/>
  <c r="J440" i="3"/>
  <c r="K440" i="3" s="1"/>
  <c r="J439" i="3"/>
  <c r="K439" i="3" s="1"/>
  <c r="J437" i="3"/>
  <c r="K437" i="3" s="1"/>
  <c r="J436" i="3"/>
  <c r="K436" i="3" s="1"/>
  <c r="J435" i="3"/>
  <c r="K435" i="3" s="1"/>
  <c r="J434" i="3"/>
  <c r="K434" i="3" s="1"/>
  <c r="J432" i="3"/>
  <c r="K432" i="3" s="1"/>
  <c r="J431" i="3"/>
  <c r="K431" i="3" s="1"/>
  <c r="J430" i="3"/>
  <c r="K430" i="3" s="1"/>
  <c r="J429" i="3"/>
  <c r="K429" i="3" s="1"/>
  <c r="J428" i="3"/>
  <c r="K428" i="3" s="1"/>
  <c r="J427" i="3"/>
  <c r="K427" i="3" s="1"/>
  <c r="J426" i="3"/>
  <c r="K426" i="3" s="1"/>
  <c r="J425" i="3"/>
  <c r="K425" i="3" s="1"/>
  <c r="J424" i="3"/>
  <c r="K424" i="3" s="1"/>
  <c r="J422" i="3"/>
  <c r="K422" i="3" s="1"/>
  <c r="J421" i="3"/>
  <c r="K421" i="3" s="1"/>
  <c r="J420" i="3"/>
  <c r="K420" i="3" s="1"/>
  <c r="J419" i="3"/>
  <c r="K419" i="3" s="1"/>
  <c r="J417" i="3"/>
  <c r="K417" i="3" s="1"/>
  <c r="J416" i="3"/>
  <c r="K416" i="3" s="1"/>
  <c r="J413" i="3"/>
  <c r="K413" i="3" s="1"/>
  <c r="J412" i="3"/>
  <c r="K412" i="3" s="1"/>
  <c r="J411" i="3"/>
  <c r="K411" i="3" s="1"/>
  <c r="J409" i="3"/>
  <c r="K409" i="3" s="1"/>
  <c r="J408" i="3"/>
  <c r="K408" i="3" s="1"/>
  <c r="J407" i="3"/>
  <c r="K407" i="3" s="1"/>
  <c r="J404" i="3"/>
  <c r="K404" i="3" s="1"/>
  <c r="J403" i="3"/>
  <c r="K403" i="3" s="1"/>
  <c r="I415" i="3" l="1"/>
  <c r="I438" i="3"/>
  <c r="I402" i="3"/>
  <c r="I401" i="3" s="1"/>
  <c r="F442" i="3"/>
  <c r="I433" i="3"/>
  <c r="I410" i="3"/>
  <c r="I405" i="3" s="1"/>
  <c r="I443" i="3"/>
  <c r="I471" i="3"/>
  <c r="I470" i="3" s="1"/>
  <c r="I423" i="3"/>
  <c r="K410" i="3"/>
  <c r="I504" i="3"/>
  <c r="I517" i="3"/>
  <c r="I516" i="3" s="1"/>
  <c r="I452" i="3"/>
  <c r="I521" i="3"/>
  <c r="I418" i="3"/>
  <c r="I414" i="3" s="1"/>
  <c r="K415" i="3"/>
  <c r="K402" i="3"/>
  <c r="K401" i="3" s="1"/>
  <c r="K406" i="3"/>
  <c r="K517" i="3"/>
  <c r="K516" i="3" s="1"/>
  <c r="K444" i="3"/>
  <c r="K443" i="3" s="1"/>
  <c r="K521" i="3"/>
  <c r="K504" i="3"/>
  <c r="K471" i="3"/>
  <c r="K470" i="3" s="1"/>
  <c r="K452" i="3"/>
  <c r="K438" i="3"/>
  <c r="K433" i="3"/>
  <c r="K418" i="3"/>
  <c r="K423" i="3"/>
  <c r="F405" i="3"/>
  <c r="F414" i="3"/>
  <c r="I442" i="3" l="1"/>
  <c r="K414" i="3"/>
  <c r="K405" i="3"/>
  <c r="I553" i="3"/>
  <c r="K442" i="3"/>
  <c r="K553" i="3" s="1"/>
  <c r="F553" i="3"/>
  <c r="N3" i="20" s="1"/>
  <c r="N4" i="20" l="1"/>
  <c r="N5" i="20"/>
  <c r="N6" i="20"/>
  <c r="I560" i="3"/>
  <c r="M584" i="3" s="1"/>
  <c r="M586" i="3" s="1"/>
  <c r="N14" i="20"/>
  <c r="K560" i="3"/>
  <c r="N15" i="20" l="1"/>
  <c r="N17" i="20"/>
  <c r="N16" i="20"/>
  <c r="N26" i="20"/>
  <c r="N10" i="20"/>
  <c r="N12" i="20" s="1"/>
  <c r="K569" i="3"/>
  <c r="K568" i="3"/>
  <c r="K566" i="3"/>
  <c r="K565" i="3"/>
  <c r="K564" i="3"/>
  <c r="K572" i="3"/>
  <c r="K574" i="3"/>
  <c r="K573" i="3"/>
  <c r="J394" i="3"/>
  <c r="K394" i="3" s="1"/>
  <c r="J393" i="3"/>
  <c r="K393" i="3" s="1"/>
  <c r="J392" i="3"/>
  <c r="K392" i="3" s="1"/>
  <c r="I392" i="3"/>
  <c r="J391" i="3"/>
  <c r="K391" i="3" s="1"/>
  <c r="I390" i="3"/>
  <c r="J390" i="3"/>
  <c r="K390" i="3" s="1"/>
  <c r="J389" i="3"/>
  <c r="K389" i="3" s="1"/>
  <c r="I389" i="3"/>
  <c r="J388" i="3"/>
  <c r="K388" i="3" s="1"/>
  <c r="J387" i="3"/>
  <c r="K387" i="3" s="1"/>
  <c r="J386" i="3"/>
  <c r="K386" i="3" s="1"/>
  <c r="I386" i="3"/>
  <c r="J385" i="3"/>
  <c r="K385" i="3" s="1"/>
  <c r="J384" i="3"/>
  <c r="K384" i="3" s="1"/>
  <c r="I384" i="3"/>
  <c r="J383" i="3"/>
  <c r="K383" i="3" s="1"/>
  <c r="I383" i="3"/>
  <c r="J382" i="3"/>
  <c r="K382" i="3" s="1"/>
  <c r="I381" i="3"/>
  <c r="J381" i="3"/>
  <c r="K381" i="3" s="1"/>
  <c r="J380" i="3"/>
  <c r="K380" i="3" s="1"/>
  <c r="I380" i="3"/>
  <c r="K377" i="3"/>
  <c r="K376" i="3"/>
  <c r="K374" i="3"/>
  <c r="K373" i="3"/>
  <c r="J371" i="3"/>
  <c r="K371" i="3" s="1"/>
  <c r="J370" i="3"/>
  <c r="K370" i="3" s="1"/>
  <c r="I370" i="3"/>
  <c r="J368" i="3"/>
  <c r="K368" i="3" s="1"/>
  <c r="J367" i="3"/>
  <c r="K367" i="3" s="1"/>
  <c r="I367" i="3"/>
  <c r="J365" i="3"/>
  <c r="K365" i="3" s="1"/>
  <c r="J364" i="3"/>
  <c r="K364" i="3" s="1"/>
  <c r="I364" i="3"/>
  <c r="I362" i="3"/>
  <c r="J362" i="3"/>
  <c r="K362" i="3" s="1"/>
  <c r="J361" i="3"/>
  <c r="K361" i="3" s="1"/>
  <c r="I361" i="3"/>
  <c r="J359" i="3"/>
  <c r="K359" i="3" s="1"/>
  <c r="I359" i="3"/>
  <c r="J358" i="3"/>
  <c r="K358" i="3" s="1"/>
  <c r="I358" i="3"/>
  <c r="J357" i="3"/>
  <c r="K357" i="3" s="1"/>
  <c r="I357" i="3"/>
  <c r="J356" i="3"/>
  <c r="K356" i="3" s="1"/>
  <c r="J355" i="3"/>
  <c r="K355" i="3" s="1"/>
  <c r="J354" i="3"/>
  <c r="K354" i="3" s="1"/>
  <c r="I354" i="3"/>
  <c r="J353" i="3"/>
  <c r="K353" i="3" s="1"/>
  <c r="J352" i="3"/>
  <c r="K352" i="3" s="1"/>
  <c r="J351" i="3"/>
  <c r="K351" i="3" s="1"/>
  <c r="I351" i="3"/>
  <c r="J348" i="3"/>
  <c r="K348" i="3" s="1"/>
  <c r="I348" i="3"/>
  <c r="J347" i="3"/>
  <c r="K347" i="3" s="1"/>
  <c r="I347" i="3"/>
  <c r="J346" i="3"/>
  <c r="K346" i="3" s="1"/>
  <c r="I346" i="3"/>
  <c r="J345" i="3"/>
  <c r="K345" i="3" s="1"/>
  <c r="I345" i="3"/>
  <c r="J344" i="3"/>
  <c r="K344" i="3" s="1"/>
  <c r="I344" i="3"/>
  <c r="J342" i="3"/>
  <c r="K342" i="3" s="1"/>
  <c r="J341" i="3"/>
  <c r="K341" i="3" s="1"/>
  <c r="J340" i="3"/>
  <c r="K340" i="3" s="1"/>
  <c r="I340" i="3"/>
  <c r="J339" i="3"/>
  <c r="K339" i="3" s="1"/>
  <c r="J338" i="3"/>
  <c r="K338" i="3" s="1"/>
  <c r="I338" i="3"/>
  <c r="J337" i="3"/>
  <c r="K337" i="3" s="1"/>
  <c r="I337" i="3"/>
  <c r="J336" i="3"/>
  <c r="K336" i="3" s="1"/>
  <c r="I336" i="3"/>
  <c r="J335" i="3"/>
  <c r="K335" i="3" s="1"/>
  <c r="I335" i="3"/>
  <c r="J334" i="3"/>
  <c r="K334" i="3" s="1"/>
  <c r="I334" i="3"/>
  <c r="J333" i="3"/>
  <c r="K333" i="3" s="1"/>
  <c r="I333" i="3"/>
  <c r="J332" i="3"/>
  <c r="K332" i="3" s="1"/>
  <c r="I332" i="3"/>
  <c r="J331" i="3"/>
  <c r="K331" i="3" s="1"/>
  <c r="I331" i="3"/>
  <c r="J330" i="3"/>
  <c r="K330" i="3" s="1"/>
  <c r="I330" i="3"/>
  <c r="J329" i="3"/>
  <c r="K329" i="3" s="1"/>
  <c r="I329" i="3"/>
  <c r="J328" i="3"/>
  <c r="K328" i="3" s="1"/>
  <c r="J327" i="3"/>
  <c r="K327" i="3" s="1"/>
  <c r="J326" i="3"/>
  <c r="K326" i="3" s="1"/>
  <c r="I326" i="3"/>
  <c r="J325" i="3"/>
  <c r="K325" i="3" s="1"/>
  <c r="J323" i="3"/>
  <c r="K323" i="3" s="1"/>
  <c r="K322" i="3" s="1"/>
  <c r="I323" i="3"/>
  <c r="I322" i="3" s="1"/>
  <c r="J321" i="3"/>
  <c r="K321" i="3" s="1"/>
  <c r="J320" i="3"/>
  <c r="K320" i="3" s="1"/>
  <c r="I320" i="3"/>
  <c r="J319" i="3"/>
  <c r="K319" i="3" s="1"/>
  <c r="I319" i="3"/>
  <c r="J317" i="3"/>
  <c r="K317" i="3" s="1"/>
  <c r="J316" i="3"/>
  <c r="K316" i="3" s="1"/>
  <c r="J315" i="3"/>
  <c r="K315" i="3" s="1"/>
  <c r="I315" i="3"/>
  <c r="J314" i="3"/>
  <c r="K314" i="3" s="1"/>
  <c r="J313" i="3"/>
  <c r="K313" i="3" s="1"/>
  <c r="J311" i="3"/>
  <c r="K311" i="3" s="1"/>
  <c r="I310" i="3"/>
  <c r="J310" i="3"/>
  <c r="K310" i="3" s="1"/>
  <c r="J309" i="3"/>
  <c r="K309" i="3" s="1"/>
  <c r="I309" i="3"/>
  <c r="J308" i="3"/>
  <c r="K308" i="3" s="1"/>
  <c r="J307" i="3"/>
  <c r="K307" i="3" s="1"/>
  <c r="J306" i="3"/>
  <c r="K306" i="3" s="1"/>
  <c r="I306" i="3"/>
  <c r="J305" i="3"/>
  <c r="K305" i="3" s="1"/>
  <c r="J304" i="3"/>
  <c r="K304" i="3" s="1"/>
  <c r="I304" i="3"/>
  <c r="J303" i="3"/>
  <c r="K303" i="3" s="1"/>
  <c r="J302" i="3"/>
  <c r="K302" i="3" s="1"/>
  <c r="J301" i="3"/>
  <c r="K301" i="3" s="1"/>
  <c r="I301" i="3"/>
  <c r="F390" i="3"/>
  <c r="F389" i="3"/>
  <c r="F392" i="3"/>
  <c r="F391" i="3"/>
  <c r="F393" i="3"/>
  <c r="F388" i="3"/>
  <c r="F370" i="3"/>
  <c r="F369" i="3"/>
  <c r="F368" i="3"/>
  <c r="F374" i="3"/>
  <c r="F373" i="3"/>
  <c r="F372" i="3"/>
  <c r="F371" i="3"/>
  <c r="F376" i="3"/>
  <c r="F375" i="3"/>
  <c r="F377" i="3"/>
  <c r="F378" i="3"/>
  <c r="F355" i="3"/>
  <c r="F354" i="3"/>
  <c r="F353" i="3"/>
  <c r="F357" i="3"/>
  <c r="F356" i="3"/>
  <c r="F358" i="3"/>
  <c r="F352" i="3"/>
  <c r="F338" i="3"/>
  <c r="F337" i="3"/>
  <c r="F340" i="3"/>
  <c r="F339" i="3"/>
  <c r="F341" i="3"/>
  <c r="F342" i="3"/>
  <c r="F321" i="3"/>
  <c r="F317" i="3"/>
  <c r="F308" i="3"/>
  <c r="F307" i="3"/>
  <c r="F306" i="3"/>
  <c r="F309" i="3"/>
  <c r="F305" i="3"/>
  <c r="F310" i="3"/>
  <c r="F311" i="3"/>
  <c r="J236" i="3"/>
  <c r="K236" i="3" s="1"/>
  <c r="K235" i="3" s="1"/>
  <c r="J298" i="3"/>
  <c r="K298" i="3" s="1"/>
  <c r="I298" i="3"/>
  <c r="J297" i="3"/>
  <c r="K297" i="3" s="1"/>
  <c r="I297" i="3"/>
  <c r="J296" i="3"/>
  <c r="K296" i="3" s="1"/>
  <c r="I296" i="3"/>
  <c r="J295" i="3"/>
  <c r="K295" i="3" s="1"/>
  <c r="I295" i="3"/>
  <c r="J294" i="3"/>
  <c r="K294" i="3" s="1"/>
  <c r="I294" i="3"/>
  <c r="I293" i="3"/>
  <c r="J293" i="3"/>
  <c r="K293" i="3" s="1"/>
  <c r="J292" i="3"/>
  <c r="K292" i="3" s="1"/>
  <c r="I292" i="3"/>
  <c r="J291" i="3"/>
  <c r="K291" i="3" s="1"/>
  <c r="I291" i="3"/>
  <c r="I290" i="3"/>
  <c r="J290" i="3"/>
  <c r="K290" i="3" s="1"/>
  <c r="J289" i="3"/>
  <c r="K289" i="3" s="1"/>
  <c r="I289" i="3"/>
  <c r="I287" i="3"/>
  <c r="J287" i="3"/>
  <c r="K287" i="3" s="1"/>
  <c r="J286" i="3"/>
  <c r="K286" i="3" s="1"/>
  <c r="J285" i="3"/>
  <c r="K285" i="3" s="1"/>
  <c r="I284" i="3"/>
  <c r="J284" i="3"/>
  <c r="K284" i="3" s="1"/>
  <c r="J283" i="3"/>
  <c r="K283" i="3" s="1"/>
  <c r="J282" i="3"/>
  <c r="K282" i="3" s="1"/>
  <c r="I282" i="3"/>
  <c r="J281" i="3"/>
  <c r="K281" i="3" s="1"/>
  <c r="I281" i="3"/>
  <c r="I280" i="3"/>
  <c r="J280" i="3"/>
  <c r="K280" i="3" s="1"/>
  <c r="I278" i="3"/>
  <c r="J278" i="3"/>
  <c r="K278" i="3" s="1"/>
  <c r="I277" i="3"/>
  <c r="J277" i="3"/>
  <c r="K277" i="3" s="1"/>
  <c r="J276" i="3"/>
  <c r="K276" i="3" s="1"/>
  <c r="J275" i="3"/>
  <c r="K275" i="3" s="1"/>
  <c r="I274" i="3"/>
  <c r="J274" i="3"/>
  <c r="K274" i="3" s="1"/>
  <c r="J273" i="3"/>
  <c r="K273" i="3" s="1"/>
  <c r="J272" i="3"/>
  <c r="K272" i="3" s="1"/>
  <c r="J271" i="3"/>
  <c r="K271" i="3" s="1"/>
  <c r="J270" i="3"/>
  <c r="K270" i="3" s="1"/>
  <c r="J269" i="3"/>
  <c r="K269" i="3" s="1"/>
  <c r="J268" i="3"/>
  <c r="K268" i="3" s="1"/>
  <c r="J267" i="3"/>
  <c r="K267" i="3" s="1"/>
  <c r="J265" i="3"/>
  <c r="K265" i="3" s="1"/>
  <c r="I265" i="3"/>
  <c r="J264" i="3"/>
  <c r="K264" i="3" s="1"/>
  <c r="I264" i="3"/>
  <c r="J263" i="3"/>
  <c r="K263" i="3" s="1"/>
  <c r="I263" i="3"/>
  <c r="J262" i="3"/>
  <c r="K262" i="3" s="1"/>
  <c r="I262" i="3"/>
  <c r="J261" i="3"/>
  <c r="K261" i="3" s="1"/>
  <c r="I261" i="3"/>
  <c r="J260" i="3"/>
  <c r="K260" i="3" s="1"/>
  <c r="J259" i="3"/>
  <c r="K259" i="3" s="1"/>
  <c r="J258" i="3"/>
  <c r="K258" i="3" s="1"/>
  <c r="J257" i="3"/>
  <c r="K257" i="3" s="1"/>
  <c r="J256" i="3"/>
  <c r="K256" i="3" s="1"/>
  <c r="J255" i="3"/>
  <c r="K255" i="3" s="1"/>
  <c r="J254" i="3"/>
  <c r="K254" i="3" s="1"/>
  <c r="J253" i="3"/>
  <c r="K253" i="3" s="1"/>
  <c r="J252" i="3"/>
  <c r="K252" i="3" s="1"/>
  <c r="J251" i="3"/>
  <c r="K251" i="3" s="1"/>
  <c r="J249" i="3"/>
  <c r="K249" i="3" s="1"/>
  <c r="I249" i="3"/>
  <c r="J248" i="3"/>
  <c r="K248" i="3" s="1"/>
  <c r="I248" i="3"/>
  <c r="J247" i="3"/>
  <c r="K247" i="3" s="1"/>
  <c r="I247" i="3"/>
  <c r="J246" i="3"/>
  <c r="K246" i="3" s="1"/>
  <c r="J245" i="3"/>
  <c r="K245" i="3" s="1"/>
  <c r="J244" i="3"/>
  <c r="K244" i="3" s="1"/>
  <c r="J243" i="3"/>
  <c r="K243" i="3" s="1"/>
  <c r="I243" i="3"/>
  <c r="J242" i="3"/>
  <c r="K242" i="3" s="1"/>
  <c r="I242" i="3"/>
  <c r="J241" i="3"/>
  <c r="K241" i="3" s="1"/>
  <c r="I241" i="3"/>
  <c r="J240" i="3"/>
  <c r="K240" i="3" s="1"/>
  <c r="I240" i="3"/>
  <c r="J239" i="3"/>
  <c r="K239" i="3" s="1"/>
  <c r="I239" i="3"/>
  <c r="J238" i="3"/>
  <c r="K238" i="3" s="1"/>
  <c r="I238" i="3"/>
  <c r="I236" i="3"/>
  <c r="I235" i="3" s="1"/>
  <c r="N21" i="20" l="1"/>
  <c r="N28" i="20"/>
  <c r="N29" i="20"/>
  <c r="N27" i="20"/>
  <c r="K318" i="3"/>
  <c r="K324" i="3"/>
  <c r="I343" i="3"/>
  <c r="K343" i="3"/>
  <c r="K300" i="3"/>
  <c r="K312" i="3"/>
  <c r="I303" i="3"/>
  <c r="I307" i="3"/>
  <c r="I316" i="3"/>
  <c r="I363" i="3"/>
  <c r="J363" i="3"/>
  <c r="K363" i="3" s="1"/>
  <c r="I371" i="3"/>
  <c r="K375" i="3"/>
  <c r="K372" i="3"/>
  <c r="I313" i="3"/>
  <c r="I327" i="3"/>
  <c r="I355" i="3"/>
  <c r="I368" i="3"/>
  <c r="I317" i="3"/>
  <c r="K350" i="3"/>
  <c r="I387" i="3"/>
  <c r="K379" i="3"/>
  <c r="I352" i="3"/>
  <c r="I365" i="3"/>
  <c r="J369" i="3"/>
  <c r="K369" i="3" s="1"/>
  <c r="I369" i="3"/>
  <c r="I314" i="3"/>
  <c r="I341" i="3"/>
  <c r="I356" i="3"/>
  <c r="J366" i="3"/>
  <c r="K366" i="3" s="1"/>
  <c r="I366" i="3"/>
  <c r="K378" i="3"/>
  <c r="I353" i="3"/>
  <c r="I393" i="3"/>
  <c r="I305" i="3"/>
  <c r="I308" i="3"/>
  <c r="I311" i="3"/>
  <c r="I321" i="3"/>
  <c r="I318" i="3" s="1"/>
  <c r="I325" i="3"/>
  <c r="I328" i="3"/>
  <c r="I302" i="3"/>
  <c r="I339" i="3"/>
  <c r="I342" i="3"/>
  <c r="I382" i="3"/>
  <c r="I385" i="3"/>
  <c r="I388" i="3"/>
  <c r="I391" i="3"/>
  <c r="I394" i="3"/>
  <c r="I288" i="3"/>
  <c r="K288" i="3"/>
  <c r="K266" i="3"/>
  <c r="K250" i="3"/>
  <c r="K279" i="3"/>
  <c r="K237" i="3"/>
  <c r="I244" i="3"/>
  <c r="I251" i="3"/>
  <c r="I254" i="3"/>
  <c r="I257" i="3"/>
  <c r="I260" i="3"/>
  <c r="I267" i="3"/>
  <c r="I270" i="3"/>
  <c r="I273" i="3"/>
  <c r="I276" i="3"/>
  <c r="I283" i="3"/>
  <c r="I286" i="3"/>
  <c r="I258" i="3"/>
  <c r="I271" i="3"/>
  <c r="I245" i="3"/>
  <c r="I252" i="3"/>
  <c r="I255" i="3"/>
  <c r="I268" i="3"/>
  <c r="I246" i="3"/>
  <c r="I253" i="3"/>
  <c r="I256" i="3"/>
  <c r="I259" i="3"/>
  <c r="I269" i="3"/>
  <c r="I272" i="3"/>
  <c r="I275" i="3"/>
  <c r="I285" i="3"/>
  <c r="N23" i="20" l="1"/>
  <c r="N33" i="20"/>
  <c r="N36" i="20" s="1"/>
  <c r="I350" i="3"/>
  <c r="I360" i="3"/>
  <c r="I300" i="3"/>
  <c r="I379" i="3"/>
  <c r="I324" i="3"/>
  <c r="K360" i="3"/>
  <c r="K349" i="3" s="1"/>
  <c r="I312" i="3"/>
  <c r="K299" i="3"/>
  <c r="I266" i="3"/>
  <c r="I237" i="3"/>
  <c r="I250" i="3"/>
  <c r="I279" i="3"/>
  <c r="N35" i="20" l="1"/>
  <c r="N38" i="20"/>
  <c r="I349" i="3"/>
  <c r="I299" i="3"/>
  <c r="K395" i="3"/>
  <c r="K559" i="3" s="1"/>
  <c r="I395" i="3"/>
  <c r="I556" i="3" s="1"/>
  <c r="N41" i="20" l="1"/>
  <c r="N584" i="3"/>
  <c r="I14" i="20"/>
  <c r="K556" i="3"/>
  <c r="I562" i="3" l="1"/>
  <c r="I561" i="3"/>
  <c r="I578" i="3" s="1"/>
  <c r="I583" i="3" s="1"/>
  <c r="I15" i="20"/>
  <c r="S15" i="20" s="1"/>
  <c r="I16" i="20"/>
  <c r="S16" i="20" s="1"/>
  <c r="I17" i="20"/>
  <c r="I21" i="20" s="1"/>
  <c r="S14" i="20"/>
  <c r="K561" i="3"/>
  <c r="K562" i="3"/>
  <c r="S17" i="20" l="1"/>
  <c r="S21" i="20" s="1"/>
  <c r="K578" i="3"/>
  <c r="I23" i="20" l="1"/>
  <c r="K583" i="3"/>
  <c r="F8" i="10"/>
  <c r="F10" i="10"/>
  <c r="F11" i="10"/>
  <c r="F12" i="10"/>
  <c r="F13" i="10"/>
  <c r="F14" i="10"/>
  <c r="F16" i="10"/>
  <c r="F17" i="10"/>
  <c r="F18" i="10"/>
  <c r="F20" i="10"/>
  <c r="F21" i="10"/>
  <c r="F22" i="10"/>
  <c r="F23" i="10"/>
  <c r="F25" i="10"/>
  <c r="F29" i="10"/>
  <c r="F30" i="10"/>
  <c r="F31" i="10"/>
  <c r="F32" i="10"/>
  <c r="F34" i="10"/>
  <c r="F35" i="10"/>
  <c r="F39" i="10"/>
  <c r="F40" i="10"/>
  <c r="F41" i="10"/>
  <c r="F44" i="10"/>
  <c r="F52" i="10"/>
  <c r="F54" i="10"/>
  <c r="F55" i="10"/>
  <c r="F56" i="10"/>
  <c r="F57" i="10"/>
  <c r="F58" i="10"/>
  <c r="F61" i="10"/>
  <c r="F62" i="10"/>
  <c r="F63" i="10"/>
  <c r="F64" i="10"/>
  <c r="F66" i="10"/>
  <c r="F67" i="10"/>
  <c r="F68" i="10"/>
  <c r="F70" i="10"/>
  <c r="F71" i="10"/>
  <c r="F72" i="10"/>
  <c r="E75" i="10"/>
  <c r="F75" i="10" s="1"/>
  <c r="F80" i="10"/>
  <c r="F81" i="10"/>
  <c r="F82" i="10"/>
  <c r="F83" i="10"/>
  <c r="F85" i="10"/>
  <c r="F86" i="10"/>
  <c r="F87" i="10"/>
  <c r="F88" i="10"/>
  <c r="F89" i="10"/>
  <c r="F90" i="10"/>
  <c r="F91" i="10"/>
  <c r="F96" i="10"/>
  <c r="F100" i="10"/>
  <c r="F101" i="10"/>
  <c r="F102" i="10"/>
  <c r="F105" i="10"/>
  <c r="G111" i="10"/>
  <c r="E112" i="10"/>
  <c r="E113" i="10" s="1"/>
  <c r="G113" i="10" s="1"/>
  <c r="G114" i="10"/>
  <c r="E115" i="10"/>
  <c r="G115" i="10"/>
  <c r="G116" i="10"/>
  <c r="E117" i="10"/>
  <c r="G117" i="10"/>
  <c r="E118" i="10"/>
  <c r="G118" i="10" s="1"/>
  <c r="G121" i="10"/>
  <c r="G122" i="10"/>
  <c r="G123" i="10"/>
  <c r="G124" i="10"/>
  <c r="G125" i="10"/>
  <c r="G126" i="10"/>
  <c r="G127" i="10"/>
  <c r="G128" i="10"/>
  <c r="G129" i="10"/>
  <c r="G130" i="10"/>
  <c r="G131" i="10"/>
  <c r="E132" i="10"/>
  <c r="E133" i="10" s="1"/>
  <c r="G132" i="10"/>
  <c r="F133" i="10"/>
  <c r="G134" i="10"/>
  <c r="G138" i="10"/>
  <c r="G139" i="10"/>
  <c r="F140" i="10"/>
  <c r="G140" i="10"/>
  <c r="F141" i="10"/>
  <c r="G141" i="10" s="1"/>
  <c r="G142" i="10"/>
  <c r="G143" i="10"/>
  <c r="G144" i="10"/>
  <c r="F145" i="10"/>
  <c r="G145" i="10"/>
  <c r="G146" i="10"/>
  <c r="G147" i="10"/>
  <c r="G148" i="10"/>
  <c r="G149" i="10"/>
  <c r="G150" i="10"/>
  <c r="G151" i="10"/>
  <c r="G152" i="10"/>
  <c r="F16" i="3"/>
  <c r="F17" i="3"/>
  <c r="F18" i="3"/>
  <c r="F19" i="3"/>
  <c r="F20" i="3"/>
  <c r="F21" i="3"/>
  <c r="F22" i="3"/>
  <c r="F23" i="3"/>
  <c r="F24" i="3"/>
  <c r="F26" i="3"/>
  <c r="F27" i="3"/>
  <c r="F28" i="3"/>
  <c r="F29" i="3"/>
  <c r="F30" i="3"/>
  <c r="F31" i="3"/>
  <c r="F32" i="3"/>
  <c r="F33" i="3"/>
  <c r="F34" i="3"/>
  <c r="F36" i="3"/>
  <c r="F37" i="3"/>
  <c r="F38" i="3"/>
  <c r="F39" i="3"/>
  <c r="F40" i="3"/>
  <c r="F41" i="3"/>
  <c r="F42" i="3"/>
  <c r="F43" i="3"/>
  <c r="F44" i="3"/>
  <c r="F45" i="3"/>
  <c r="F46" i="3"/>
  <c r="F47" i="3"/>
  <c r="F48" i="3"/>
  <c r="F49" i="3"/>
  <c r="F51" i="3"/>
  <c r="F52" i="3"/>
  <c r="F53" i="3"/>
  <c r="F54" i="3"/>
  <c r="F55" i="3"/>
  <c r="F56" i="3"/>
  <c r="F57" i="3"/>
  <c r="F58" i="3"/>
  <c r="F60" i="3"/>
  <c r="F61" i="3"/>
  <c r="F62" i="3"/>
  <c r="F63" i="3"/>
  <c r="F64" i="3"/>
  <c r="F65" i="3"/>
  <c r="F66" i="3"/>
  <c r="F67" i="3"/>
  <c r="F68" i="3"/>
  <c r="F69" i="3"/>
  <c r="F70" i="3"/>
  <c r="F71" i="3"/>
  <c r="F73" i="3"/>
  <c r="F72" i="3" s="1"/>
  <c r="F75" i="3"/>
  <c r="F76" i="3"/>
  <c r="F77" i="3"/>
  <c r="F78" i="3"/>
  <c r="F79" i="3"/>
  <c r="F80" i="3"/>
  <c r="F81" i="3"/>
  <c r="F82" i="3"/>
  <c r="F84" i="3"/>
  <c r="F83" i="3" s="1"/>
  <c r="F86" i="3"/>
  <c r="F87" i="3"/>
  <c r="F88" i="3"/>
  <c r="F90" i="3"/>
  <c r="F91" i="3"/>
  <c r="F94" i="3"/>
  <c r="F95" i="3"/>
  <c r="F96" i="3"/>
  <c r="F97" i="3"/>
  <c r="F98" i="3"/>
  <c r="F99" i="3"/>
  <c r="F100" i="3"/>
  <c r="F101" i="3"/>
  <c r="F102" i="3"/>
  <c r="F104" i="3"/>
  <c r="F105" i="3"/>
  <c r="F106" i="3"/>
  <c r="F107" i="3"/>
  <c r="F108" i="3"/>
  <c r="F109" i="3"/>
  <c r="F110" i="3"/>
  <c r="F111" i="3"/>
  <c r="F112" i="3"/>
  <c r="F113" i="3"/>
  <c r="F115" i="3"/>
  <c r="F116" i="3"/>
  <c r="F117" i="3"/>
  <c r="F118" i="3"/>
  <c r="F119" i="3"/>
  <c r="F120" i="3"/>
  <c r="F121" i="3"/>
  <c r="F122" i="3"/>
  <c r="F123" i="3"/>
  <c r="F124" i="3"/>
  <c r="F126" i="3"/>
  <c r="F127" i="3"/>
  <c r="F128" i="3"/>
  <c r="F129" i="3"/>
  <c r="F130" i="3"/>
  <c r="F131" i="3"/>
  <c r="F132" i="3"/>
  <c r="F133" i="3"/>
  <c r="F134" i="3"/>
  <c r="F136" i="3"/>
  <c r="F135" i="3" s="1"/>
  <c r="F138" i="3"/>
  <c r="F137" i="3" s="1"/>
  <c r="F140" i="3"/>
  <c r="F141" i="3"/>
  <c r="F142" i="3"/>
  <c r="F143" i="3"/>
  <c r="F145" i="3"/>
  <c r="F146" i="3"/>
  <c r="F147" i="3"/>
  <c r="F148" i="3"/>
  <c r="F149" i="3"/>
  <c r="F150" i="3"/>
  <c r="F151" i="3"/>
  <c r="F152" i="3"/>
  <c r="F153" i="3"/>
  <c r="F154" i="3"/>
  <c r="F155" i="3"/>
  <c r="F156" i="3"/>
  <c r="F157" i="3"/>
  <c r="F158" i="3"/>
  <c r="F159" i="3"/>
  <c r="F160" i="3"/>
  <c r="F242" i="3"/>
  <c r="F246" i="3"/>
  <c r="F361" i="3"/>
  <c r="F60" i="12"/>
  <c r="F58" i="12"/>
  <c r="F57" i="12"/>
  <c r="F56" i="12"/>
  <c r="F55" i="12"/>
  <c r="F53" i="12"/>
  <c r="F52" i="12"/>
  <c r="F51" i="12"/>
  <c r="F50" i="12"/>
  <c r="F49" i="12"/>
  <c r="F48" i="12"/>
  <c r="F47" i="12"/>
  <c r="F46" i="12"/>
  <c r="F44" i="12"/>
  <c r="D43" i="12"/>
  <c r="F43" i="12" s="1"/>
  <c r="D41" i="12"/>
  <c r="F41" i="12"/>
  <c r="F40" i="12"/>
  <c r="D39" i="12"/>
  <c r="F39" i="12"/>
  <c r="D38" i="12"/>
  <c r="F38" i="12" s="1"/>
  <c r="F37" i="12"/>
  <c r="F36" i="12"/>
  <c r="F35" i="12"/>
  <c r="H54" i="11"/>
  <c r="H53" i="11"/>
  <c r="H52" i="11"/>
  <c r="H51" i="11"/>
  <c r="H49" i="11"/>
  <c r="H47" i="11"/>
  <c r="H46" i="11"/>
  <c r="H45" i="11"/>
  <c r="H44" i="11"/>
  <c r="H43" i="11"/>
  <c r="H41" i="11"/>
  <c r="H40" i="11"/>
  <c r="H39" i="11"/>
  <c r="H37" i="11"/>
  <c r="H36" i="11"/>
  <c r="H35" i="11"/>
  <c r="H34" i="11"/>
  <c r="H27" i="11"/>
  <c r="H26" i="11"/>
  <c r="H25" i="11"/>
  <c r="H24" i="11"/>
  <c r="H22" i="11"/>
  <c r="B20" i="11"/>
  <c r="G20" i="11" s="1"/>
  <c r="H20" i="11" s="1"/>
  <c r="H19" i="11"/>
  <c r="H18" i="11"/>
  <c r="H17" i="11"/>
  <c r="H16" i="11"/>
  <c r="H14" i="11"/>
  <c r="H13" i="11"/>
  <c r="H12" i="11"/>
  <c r="H10" i="11"/>
  <c r="H9" i="11"/>
  <c r="H8" i="11"/>
  <c r="H7" i="11"/>
  <c r="H116" i="13"/>
  <c r="I38" i="20" l="1"/>
  <c r="S23" i="20"/>
  <c r="F25" i="3"/>
  <c r="F50" i="3"/>
  <c r="F35" i="3"/>
  <c r="F144" i="3"/>
  <c r="F74" i="3"/>
  <c r="F59" i="3"/>
  <c r="F85" i="3"/>
  <c r="F93" i="3"/>
  <c r="F89" i="3"/>
  <c r="F103" i="3"/>
  <c r="F125" i="3"/>
  <c r="F15" i="3"/>
  <c r="F114" i="3"/>
  <c r="F139" i="3"/>
  <c r="G112" i="10"/>
  <c r="F42" i="10"/>
  <c r="F97" i="10"/>
  <c r="F103" i="10"/>
  <c r="F26" i="10"/>
  <c r="F36" i="10"/>
  <c r="F61" i="12"/>
  <c r="F63" i="12" s="1"/>
  <c r="G133" i="10"/>
  <c r="G153" i="10"/>
  <c r="F77" i="10"/>
  <c r="F106" i="10" s="1"/>
  <c r="E119" i="10"/>
  <c r="G119" i="10" s="1"/>
  <c r="F334" i="3"/>
  <c r="F247" i="3"/>
  <c r="F243" i="3"/>
  <c r="F304" i="3"/>
  <c r="F278" i="3"/>
  <c r="F274" i="3"/>
  <c r="F270" i="3"/>
  <c r="F367" i="3"/>
  <c r="F332" i="3"/>
  <c r="F328" i="3"/>
  <c r="F301" i="3"/>
  <c r="F335" i="3"/>
  <c r="F292" i="3"/>
  <c r="F275" i="3"/>
  <c r="H28" i="11"/>
  <c r="F263" i="3"/>
  <c r="F249" i="3"/>
  <c r="F241" i="3"/>
  <c r="F239" i="3"/>
  <c r="F238" i="3"/>
  <c r="F351" i="3"/>
  <c r="F323" i="3"/>
  <c r="F322" i="3" s="1"/>
  <c r="F283" i="3"/>
  <c r="F262" i="3"/>
  <c r="F258" i="3"/>
  <c r="F254" i="3"/>
  <c r="F236" i="3"/>
  <c r="F235" i="3" s="1"/>
  <c r="F240" i="3"/>
  <c r="F365" i="3"/>
  <c r="F276" i="3"/>
  <c r="F295" i="3"/>
  <c r="F345" i="3"/>
  <c r="F291" i="3"/>
  <c r="F394" i="3"/>
  <c r="F348" i="3"/>
  <c r="F344" i="3"/>
  <c r="F272" i="3"/>
  <c r="H55" i="11"/>
  <c r="F273" i="3"/>
  <c r="F325" i="3"/>
  <c r="F319" i="3"/>
  <c r="F302" i="3"/>
  <c r="F297" i="3"/>
  <c r="F281" i="3"/>
  <c r="F264" i="3"/>
  <c r="F260" i="3"/>
  <c r="F256" i="3"/>
  <c r="F359" i="3"/>
  <c r="F346" i="3"/>
  <c r="F303" i="3"/>
  <c r="F298" i="3"/>
  <c r="F286" i="3"/>
  <c r="F282" i="3"/>
  <c r="F261" i="3"/>
  <c r="F257" i="3"/>
  <c r="F253" i="3"/>
  <c r="F383" i="3"/>
  <c r="F314" i="3"/>
  <c r="F290" i="3"/>
  <c r="F269" i="3"/>
  <c r="F363" i="3"/>
  <c r="F336" i="3"/>
  <c r="F284" i="3"/>
  <c r="F280" i="3"/>
  <c r="F255" i="3"/>
  <c r="F251" i="3"/>
  <c r="F381" i="3"/>
  <c r="F366" i="3"/>
  <c r="F362" i="3"/>
  <c r="F360" i="3" s="1"/>
  <c r="F316" i="3"/>
  <c r="F271" i="3"/>
  <c r="F267" i="3"/>
  <c r="F385" i="3"/>
  <c r="F384" i="3"/>
  <c r="F327" i="3"/>
  <c r="F364" i="3"/>
  <c r="F326" i="3"/>
  <c r="F315" i="3"/>
  <c r="F296" i="3"/>
  <c r="F289" i="3"/>
  <c r="F285" i="3"/>
  <c r="F259" i="3"/>
  <c r="F252" i="3"/>
  <c r="F248" i="3"/>
  <c r="F244" i="3"/>
  <c r="F382" i="3"/>
  <c r="F347" i="3"/>
  <c r="F333" i="3"/>
  <c r="F329" i="3"/>
  <c r="F320" i="3"/>
  <c r="F277" i="3"/>
  <c r="F265" i="3"/>
  <c r="F287" i="3"/>
  <c r="F331" i="3"/>
  <c r="F313" i="3"/>
  <c r="F312" i="3" s="1"/>
  <c r="F294" i="3"/>
  <c r="F387" i="3"/>
  <c r="F380" i="3"/>
  <c r="F293" i="3"/>
  <c r="F268" i="3"/>
  <c r="F386" i="3"/>
  <c r="F330" i="3"/>
  <c r="F245" i="3"/>
  <c r="I42" i="20" l="1"/>
  <c r="S42" i="20" s="1"/>
  <c r="N583" i="3"/>
  <c r="N586" i="3" s="1"/>
  <c r="F300" i="3"/>
  <c r="F92" i="3"/>
  <c r="F229" i="3"/>
  <c r="F350" i="3"/>
  <c r="F237" i="3"/>
  <c r="F279" i="3"/>
  <c r="F288" i="3"/>
  <c r="F318" i="3"/>
  <c r="F324" i="3"/>
  <c r="F379" i="3"/>
  <c r="F349" i="3" s="1"/>
  <c r="F250" i="3"/>
  <c r="F266" i="3"/>
  <c r="F343" i="3"/>
  <c r="F45" i="10"/>
  <c r="E120" i="10"/>
  <c r="G120" i="10" s="1"/>
  <c r="G135" i="10" s="1"/>
  <c r="G154" i="10" s="1"/>
  <c r="G156" i="10" s="1"/>
  <c r="H57" i="11"/>
  <c r="D3" i="20" l="1"/>
  <c r="D26" i="20" s="1"/>
  <c r="F299" i="3"/>
  <c r="F395" i="3" s="1"/>
  <c r="I3" i="20" s="1"/>
  <c r="I26" i="20" s="1"/>
  <c r="I6" i="20" l="1"/>
  <c r="I4" i="20"/>
  <c r="I5" i="20"/>
  <c r="S3" i="20"/>
  <c r="D6" i="20"/>
  <c r="D5" i="20"/>
  <c r="D4" i="20"/>
  <c r="F556" i="3"/>
  <c r="F557" i="3" s="1"/>
  <c r="F562" i="3" l="1"/>
  <c r="F561" i="3"/>
  <c r="D28" i="20"/>
  <c r="D29" i="20"/>
  <c r="D27" i="20"/>
  <c r="D10" i="20"/>
  <c r="D12" i="20" s="1"/>
  <c r="I27" i="20"/>
  <c r="S27" i="20" s="1"/>
  <c r="I29" i="20"/>
  <c r="I28" i="20"/>
  <c r="S28" i="20" s="1"/>
  <c r="S26" i="20"/>
  <c r="S5" i="20"/>
  <c r="S4" i="20"/>
  <c r="I10" i="20"/>
  <c r="I12" i="20" s="1"/>
  <c r="S6" i="20"/>
  <c r="F578" i="3"/>
  <c r="F583" i="3" s="1"/>
  <c r="D33" i="20" l="1"/>
  <c r="S12" i="20"/>
  <c r="I33" i="20"/>
  <c r="I36" i="20" s="1"/>
  <c r="S29" i="20"/>
  <c r="S33" i="20" s="1"/>
  <c r="S10" i="20"/>
  <c r="I35" i="20" l="1"/>
  <c r="D35" i="20"/>
  <c r="I46" i="20" l="1"/>
  <c r="S35" i="20"/>
</calcChain>
</file>

<file path=xl/sharedStrings.xml><?xml version="1.0" encoding="utf-8"?>
<sst xmlns="http://schemas.openxmlformats.org/spreadsheetml/2006/main" count="3495" uniqueCount="1353">
  <si>
    <t>ITEM</t>
  </si>
  <si>
    <t>DESCRIPCIÓN</t>
  </si>
  <si>
    <t>UNIDAD</t>
  </si>
  <si>
    <t>CANTIDAD</t>
  </si>
  <si>
    <t>VR.UNITARIO</t>
  </si>
  <si>
    <t>VALOR TOTAL</t>
  </si>
  <si>
    <t>PRELIMINARES</t>
  </si>
  <si>
    <t>1.1</t>
  </si>
  <si>
    <t>LOCALIZACIÓN, TRAZADO Y REPLANTEO. Se utilizará personal experto con equipo de precisión. Se hará con la frecuencia que lo indique la interventoría. Incluye demarcación con pintura, línea de trazado, corte de piso, libretas y planos.</t>
  </si>
  <si>
    <t>m2</t>
  </si>
  <si>
    <t>PISO EN ADOQUIN TIPO TABLEQUIN</t>
  </si>
  <si>
    <t>DEMOLICIÓN ESTRUCTURAS DE CONCRETO REFORZADO  de cualquier resistencia y espesor cargue, transporte y botada de escombros con su respectivo derecho de botadero, manual o mecánicamente, de cualquier resistencia, reforzado o ciclópeo, y en cualquier clase de estructura. Incluye retiro de refuerzo y cualquier tipo de acabado (revoques y enchapes) o piso (en losas) e instalaciones embebidas.</t>
  </si>
  <si>
    <t xml:space="preserve">EXCAVACIÓN MECÁNICA de material heterogéneo de 0-2 m, bajo cualquier grado de humedad, sin entibado. Incluye: roca descompuesta, bolas de roca de volúmen inferior a 0.35 m³, elementos necesarios para mantener  libre de agua la zona de trabajo,  su medida sera en el sito. No incluye  el cargue, transporte interno y externo y botada de material. </t>
  </si>
  <si>
    <t>m3</t>
  </si>
  <si>
    <t xml:space="preserve">EXCAVACIÓN MANUAL de material heterogéneo de 0-2 m, bajo cualquier grado de humedad . Incluye: roca descompuesta, bolas de roca de volúmen inferior a 0.35 m³, elementos necesarios para mantener  libre de agua la zona de trabajo; su medida sera en sitio, No incluye el cargue, transporte interno y externo y botada de material . </t>
  </si>
  <si>
    <t>CARGUE MECÁNICO Y/O MANUAL, TRANSPORTE Y BOTADA DE MATERIAL procedente de las excavaciones o demoliciones. Incluye el pago de derechos de botadero y adecuaciones en él.</t>
  </si>
  <si>
    <t>Suministro, transporte y colocación de material para LLENOS CON MATERIAL SELECCIONADO DE PRESTAMO  según norma INVIAS 220-07 , hasta obtener una densidad mínima del 95%, de la obtenida en el ensayo del Proctor
modificado. Incluye el suministro, transporte, colocación, la compactación de la misma y transporte interno.</t>
  </si>
  <si>
    <t>Construcción de LLENOS CON MATERIAL PROVENIENTE DE LAS EXCAVACIONES del proyecto, de acuerdo con las especificaciones requeridas y las indicaciones de la interventoría según norma INVIAS 610-07. Incluye almacenamiento, protección y transporte dentro de la obra y todo lo necesario para la correcta ejecución.</t>
  </si>
  <si>
    <t>Nivelacion y compactacion para conformacion del terreno</t>
  </si>
  <si>
    <t>Suministro, transporte y colocación de AFIRMADO para reemplazos y/o mejoramiento de suelo cuando sea necesario. Incluye el suministro y transporte interno y externo del material y todo lo necesario para su correcta instalación según diseño y especificaciones de la interventoría.</t>
  </si>
  <si>
    <t>Suministro, transporte y colocación de SUBBASE GRANULAR de máximo Ø 2½", reacomodado con medios mecánicos y compactado al 100% mínimo del ensayo del proctor modificado según normas para la construcción de pavimentos del INVIAS. Incluye todo lo necesario para su correcta construcción y funcionamiento. Su medida será tomada en sitio ya compactado.</t>
  </si>
  <si>
    <t>2,10</t>
  </si>
  <si>
    <t>Construcción de PLACA en concreto de 24 Mpa, espesor de 0,12 m. Incluye Impermeabilización integral con Plastocrete DM o equivalente, suministro y transporte de los materiales, polietileno calibre 6, formaleta en Súper T de 19mm, Vaciado alternado (en cuadros no superiores de 2.0 x 2.0 m),mano de obra y todos los demás elementos necesarios para su correcta construcción.</t>
  </si>
  <si>
    <t>Suministro, transporte e instalación de malla electrosoldadad D-84 para placa de contrapiso.</t>
  </si>
  <si>
    <t>Suministro, transporte y colocación de PISO EN ADOQUÍN ESTAMPILLADO Tipo Tablequin de Concreto en (3) colores de 20cmx65cmx5cm. Colores según modulación del diseño arquitectonico. Incluye suministro y transporte de los materiales, cortes a máquina. Incluye: cortes con equipo manual y/o mecánico y todas las demás actividades necesarias para su correcta colocación y funcionamiento.</t>
  </si>
  <si>
    <t>PISO EN CONCRETO - RAMPAS, ESCALAS Y ANDEN CRA 19</t>
  </si>
  <si>
    <t>DEMOLICIÓN ESTRUCTURAS DE CONCRETO REFORZADO de cualquier resistencia y espesor cargue, transporte y botada de escombros con su respectivo derecho de botadero, manual o mecánicamente, de cualquier resistencia, reforzado o ciclópeo, y en cualquier clase de estructura. Incluye retiro de refuerzo y cualquier tipo de acabado (revoques y enchapes) o piso (en losas) e instalaciones embebidas.</t>
  </si>
  <si>
    <t xml:space="preserve">DEMOLICIÓN DE ANDENES Y PISOS EN CONCRETO de cualquier resistencia y espesor. Incluye retiro de entresuelo adherido, cordones, escalas, enchapes (baldosa, baldosín forros en arenón, madera, vinilo, granito esmerilado, concreto, pisos en gres, o cualquier otro acabado que se encuentre sobre el concreto. Incluye  cargue, transporte y botada de escombros con su respectivo derecho de botadero, cortes con máquina de disco según trazado. </t>
  </si>
  <si>
    <t xml:space="preserve">EXCAVACIÓN MECÁNICA de material heterogéneo de 0-2 m, bajo cualquier grado de humedad. Incluye: roca descompuesta, bolas de roca de volúmen inferior a 0.35 m³. motobomba, manguera y elementos necesarios para mantener  libre de agua la zona de trabajo,  su medida sera en el sito. No incluye  el cargue, transporte interno y externo y botada de material. </t>
  </si>
  <si>
    <t xml:space="preserve">EXCAVACIÓN MANUAL de material heterogéneo de 0-2 m, bajo cualquier grado de humedad . Incluye: roca descompuesta, bolas de roca de volúmen inferior a 0.35 m³.motobomba, manguera y elementos necesarios para mantener  libre de agua la zona de trabajo; su medida sera en sitio, No incluye el cargue, transporte interno y externo y botada de material . </t>
  </si>
  <si>
    <t>3,10</t>
  </si>
  <si>
    <t>Suministro, transporte e instalación de malla electrosoldada D-84 para placa de contrapiso.</t>
  </si>
  <si>
    <t>3,11</t>
  </si>
  <si>
    <t xml:space="preserve">Construcción de ESCALAS SOBRE TIERRA en concreto de 21 Mpa. a la vista, con un desarrollo de ,48 m (contra huella de 0.18m y huella de 0.30m). Incluye suministro, transporte y colocación del concreto, mano de obra, formaleta, chaflán en contrahuellas, vibrado, protección, curado, nivelación, conformación y compactación del terreno y todo lo requerido para su correcta construcción. Según diseño. La malla electrosoldada se paga en su respectivo ítem, el entresuelo de ser necesario se pagara en su ítem respectivo. </t>
  </si>
  <si>
    <t>Suministro, transporte e instalación de malla electrosoldada D-84 para escalas sobre terreno</t>
  </si>
  <si>
    <t xml:space="preserve">Suministro, transporte y colocación de ADOQUÍN TÁCTIL GUÍA y ALERTA 20cmx20cmx6cm. Color segun diseño. Incluye suministro y transporte de los adoquines, nivelación del terreno y adecuación de la superficie, mortero 1:3 para la instalación, corte de piezas, arena de sello y todo lo necesario para su correcta construcción y funcionamiento </t>
  </si>
  <si>
    <t>m</t>
  </si>
  <si>
    <t xml:space="preserve">Suministro, transporte y colocación de ADOQUIN DEMARCADORA VISUAL 20cmx10cmx6cm. Color segun diseño. Incluye suministro y transporte de los adoquines, nivelación del terreno y adecuación de la superficie, mortero 1:3 para la instalación, corte de piezas, arena de sello y todo lo necesario para su correcta construcción y funcionamiento </t>
  </si>
  <si>
    <t>Suministro, transporte y colocación de CORDON PREFABRICADO DE CONCRETO BARRERA RECTO TIPO U-10 de 0.15 x 0.45 x 0.80 m. en concreto de 21 Mpa, tres caras, juntas ranuradas, . Incluye excavación, conformación del terreno, ajustes de concreto o pavimento donde sea necesario, mortero 1:3  de asiento y pega en las longitudes más adecuadas para el desarrollo de la obra, y todo lo necesario para su correcta construcción y funcionamiento. Según diseño.</t>
  </si>
  <si>
    <t>PISO EN ADOQUIN  CONCRETO - PASO VEHICULAR Y ANDEN CRA 20</t>
  </si>
  <si>
    <t>Construcción de PLACA en concreto de 24 Mpa, espesor de 0,12 m. sobre el terreno y/o entresuelo. Incluye Impermeabilización integral con Plastocrete DM o equivalente, suministro y transporte de los materiales, polietileno calibre 6, formaleta en Súper T de 19mm, Vaciado alternado (en cuadros no superiores de 2.0 x 2.0 m),mano de obra y todos los demás elementos necesarios para su correcta construcción.</t>
  </si>
  <si>
    <t xml:space="preserve">Suministro, transporte y colocación de PISO EN ADOQUÍN ESTAMPILLADO de Concreto, Color gris de 20cmx20cmx8cm, para PASO VEHICULAR Y ANDENES. Según modulación del diseño arquitectonico. Incluye suministro y transporte de los materiales, cortes a máquina. Incluye: cortes con equipo manual y/o mecánico y todas las demás actividades necesarias para su correcta colocación y funcionamiento. </t>
  </si>
  <si>
    <t>4,10</t>
  </si>
  <si>
    <t>PAISAJISMO</t>
  </si>
  <si>
    <t>RETIRO DE ZONAS VERDES existentes. Incluye corte y desenraice de setos existentes, cargue, retiro y transporte de material vegetal resultante</t>
  </si>
  <si>
    <t>RETIRO DE BANCAS INDIVIDUALES. Incluye su transporte hasta el sitio que lo indique la interventoría, cargue, transporte y botada de los escombros generados en botaderos oficiales o donde lo indique la interventoría</t>
  </si>
  <si>
    <t>un</t>
  </si>
  <si>
    <t>RETIRO de ESCULTURAS e IMAGENES (estatua), h= 3.00 m. Incluye transporte interno hasta el sitio que indique la interventoría, reinstalación y todos los elementos necesarios para su correcto transporte e instalación. En caso de requerirse anclajes epóxicos, estos serán pagados en su respectivo Ítem.</t>
  </si>
  <si>
    <t>Suministro, transporte y colocación de CONCRETO DE 28 MPa para  CONTENEDORES DE RAICES. Ancho 10cm. Altura 55cm, segun diseño.  Incluye suministro, transporte y colocación del concreto, formaleta para acabado a la vista, bordes biselados, cortagoteras, fluidificante, vibrado, protección y curado para estructuras y todos los demás elementos necesarios para su correcta construcción.  No incluye refuerzo.</t>
  </si>
  <si>
    <t>Suministro, transporte y colocación de concreto de 21 Mpa para confinamiento de jardineras, de 0.10 de ancho y 0,15 m de altura. Incluye formaleta en el caso de ser necesario y todo lo necesario para su correcta construcción y funcionamiento. Según diseño.</t>
  </si>
  <si>
    <t>Suministro y colocación de COBERTURAS DE ZONAS VERDES (maní forajero, carey, cucúligo, iris, anturio, coralito, tango, según diseño paisajístico de coberturas) de h=0,40 m como mínimo,  para conformación de jardines, inlcuye tierra abonada, chipiado y los demás elementos necesarios para su instalación, según  diseño paisajistico . Incluye mantenimento durante un mes.</t>
  </si>
  <si>
    <t>Suministro, transporte y colocación de CONCRETO DE 28 MPa para   BANCA JARDINERAS y FUENTE DE AGUA, CON ESPALDAR. Dimensiones=0.40mx0.55m. Segun diseño. Incluye suministro, transporte y colocación del concreto, formaleta para acabado a la vista, bordes biselados, cortagoteras, fluidificante, vibrado, protección y curado para estructuras y todos los demás elementos necesarios para su correcta construcción. Acabado de la banca prepulido con llana metálica. No incluye refuerzo.</t>
  </si>
  <si>
    <t>Suministro, transporte e instalación  de ACERO DE REFUERZO de 4200 Kg/Cm2 corrugado. Incluye transporte con descarga, transporte interno, alambre de amarre, certificados y todos los elementos necesarios para su correcta instalación, según diseño y recomendaciones estructurales.</t>
  </si>
  <si>
    <t>Kg</t>
  </si>
  <si>
    <t>MOBILIARIO URBANO</t>
  </si>
  <si>
    <t xml:space="preserve">EXCAVACIÓN MANUAL de material heterogéneo de 0-2 m, bajo cualquier grado de humedad . Incluye: roca descompuesta, bolas de roca de volúmen inferior a 0.35 m³.y elementos necesarios para mantener  libre de agua la zona de trabajo; su medida sera en sitio, No incluye el cargue, transporte interno y externo y botada de material . </t>
  </si>
  <si>
    <t>Construcción de PLACA de contrapiso en concreto de 24 Mpa, espesor de 0,12 m. sobre el terreno y/o entresuelo. Incluye Impermeabilización integral con Plastocrete DM o equivalente, suministro y transporte de los materiales, polietileno calibre 6, formaleta en Súper T de 19mm, Vaciado alternado (en cuadros no superiores de 2.0 x 2.0 m),mano de obra y todos los demás elementos necesarios para su correcta construcción.</t>
  </si>
  <si>
    <t>Suministro, transporte y colocacion de MÓDULO DE VENTAS DOBLE de 10m2 , segun diseño arquitectonico.  Incluye unidades sanitarias, lavaplatos, redes internas y todos sus acabados interiores y exteriores</t>
  </si>
  <si>
    <t>Suministro, transporte y colocación BASURERA METÁLICAS PARA EXTERIORES, pivotante cuadrada, caneca en acero galvanizado, capacidad de 36 litros altura total de 1.1m  con contenedor de 0.50 x 0.33 x 0.35 m en inoxidable 304, calibre 18" o equivalente y base en platina de hierro de 5/16". Incluye dado en concreto de 21 Mpa. de 0,40 x 0,40 x 0,40 m.</t>
  </si>
  <si>
    <t>6,10</t>
  </si>
  <si>
    <t>Suministro, transporte e instalacion de FUENTE DE AGUA, según diseño. No incluye redes de energia ni hidrosanitarias</t>
  </si>
  <si>
    <t>ILUMINACIÓN Y REDES ELECTRICAS</t>
  </si>
  <si>
    <t>REDES EXTERIORES</t>
  </si>
  <si>
    <t>7.1.1</t>
  </si>
  <si>
    <t xml:space="preserve">S.E.I  Transformador trifasico de 5KVA conexion DYn5, en aceite para uso exterior, 7620V/240-120 V, Norma NTC 1656. Incluye gestion de pago de derechos de conexion, revision ante la empresa de energia local y demas elementos para su correcta instalacion. </t>
  </si>
  <si>
    <t>7.1.2</t>
  </si>
  <si>
    <t>S.E.I Vestida de poste primariopara montaje de transformador monofasico . Incluye aisladores, crucetas, conectores apropiados, perno de rosca-hembra, conector de tornillo tipo ojo, Bajantes de puesta a tierra (segun norma vigente establecida por el OR y el RETIE), herrajes, mangueras tipo GAS, Pararrayos (segun norma vigente establecida por el OR y el RETIE), cortacircuitos, tornillos y demas accesorios.</t>
  </si>
  <si>
    <t>7.1.3</t>
  </si>
  <si>
    <t>S.E.I Puesta a tierra, Incluye cable de cobre desnudo, Varilla Electrolitica Certificada, 250 Micras De Recubrimiento de 2,40m. (segun norma vigente establecida por el OR y el RETIE), soldadura, cajas y demas accesorios para su adecuado funcionamiento.</t>
  </si>
  <si>
    <t>7.1.4</t>
  </si>
  <si>
    <t>S.E.I Gabinete de Protección y Medida fijado a poste (según norma vigente establecida por el OR y el RETIE) Para los 6 modulos comerciales y el alumbrado publico del parque</t>
  </si>
  <si>
    <t>ACOMETIDA ELECTRICAS</t>
  </si>
  <si>
    <t>7.2.1</t>
  </si>
  <si>
    <t>S.E.I Acometida eléctrica en cable ALUMINIO (2N°4+1N°6T) SERIE 8000 RHH/RHW/USE-2 90°C 600V.  Incluye terminales de cobre electroplateados, termoencogible, marcación y demás accesorios de instalación.</t>
  </si>
  <si>
    <t>7.2.2</t>
  </si>
  <si>
    <t xml:space="preserve">S.E. I de cable encauchetado 3x12 AWG para reflectores en mastiles. </t>
  </si>
  <si>
    <t>7.2.3</t>
  </si>
  <si>
    <t>S.E.I Acometida electrica en cable (2N°8+1N°8+1N°10T) AWG THHN . Para la alimentacion del contador de energia desde el transformador, incluye terminales de cobre electroplateados, termoencogible, marcacion y demas accesorios de instalacion.</t>
  </si>
  <si>
    <t>7.2.4</t>
  </si>
  <si>
    <t>S.E.I Acometida electrica en cable SINTOX (2N°6+1N°6+1N°8T) AWG  THHN. Para la alimentacion Bajante de alumbrado publico parque, incluye terminales de cobre electroplateados, termoencogible, marcacion y demas accesorios de instalacion.</t>
  </si>
  <si>
    <t>TUBERÍA Y DUCTOS</t>
  </si>
  <si>
    <t>7.3.1</t>
  </si>
  <si>
    <t>S.E.I de Tuberia conduit DB PVC 2", incluye accesorios, fijaciones y demas elementos  para su correcta instalacion</t>
  </si>
  <si>
    <t>7.3.2</t>
  </si>
  <si>
    <t>S.E.I. de Tuberia conduit galvanizada IMC 1 1/4",  incluye accesorios, fijaciones y demas elementos para su correcta instalacion y funcionamiento</t>
  </si>
  <si>
    <t>CAJAS DE PASO</t>
  </si>
  <si>
    <t>7.4.1</t>
  </si>
  <si>
    <t>S.E.I Caja electrica de inspeccion para acometidas subterraneas 50x50 cm (según norma vigente establecida por el OR). Incluye herrajes, aceros, marco, tapa antifraude, Bloques de concreto, boquillas en PVC para entrada y salida, excavaciones, llenos y demás accesorios.</t>
  </si>
  <si>
    <t>ILUMINACIÓN</t>
  </si>
  <si>
    <t>7.5.1</t>
  </si>
  <si>
    <t xml:space="preserve">Suministro e Instalacion de Luminaria Zag fabricada en lámina HR 1/4”, acabado con pintura electrostática con proceso de recubrimiento anticorrosivo en color gris (color del brazo) y negro (color del poste), conjunto óptico en lámina de acero Cold Rolled cal. 22, difusor en acrílico opal mate, distribución de la luz volumétrica, apta para uso exterior, grado de hermeticidad IP65, flujo lumínico de 5280 lúmenes, potencia de 47.4 W (potencia con pérdidas del driver incluidas), Eficacia de 111.4 Lm/W, temperatura de color 4000°K e IRC 80% (otros bajo pedido), vida útil de la fuente de 50.000 horas en L70B50 a 35 grados de temperatura en el TC, 3 en el Step Macadam; la luminaria cuenta con Driver multivoltaje, programable, con un factor de driver entre 0.84 y 0.86 a 120V, con protección de sobrevoltajes, con opción de conexión para protección sobre temperatura del módulo led y protección contra transistores ANSI C62.41 Cat. A 2.5 kV, dimerización de 0-10V (DALI opcional), temperatura de trabajo entre -20 a 30 grados centígrados, incluye conectores para conexion, fotocelda  y obra civil para pedestal de poste fijacion </t>
  </si>
  <si>
    <t>7.5.2</t>
  </si>
  <si>
    <t>Suministro e Instalacion de Luminaria Antorcha Mini Columna en tubo de acero redondo de diámetro 4.5”, acabado con pintura electrostática en color negro (otros bajo pedido), conjunto óptico en lámina de acero Cold Rolled, difusor en acrílico opal mate, distribución de la luz volumétrica, apta para uso exterior, grado de hermeticidad IP65, flujo lumínico 4528 lúmenes, potencia 47.4 W (potencia con pérdidas del driver incluidas), Eficacia 95.5 Lm/W, temperatura de color 4000°K e IRC 80% (otros bajo pedido), vida útil de la fuente de 50.000 horas en el L70B50 a 45 grados de temperatura en el TC, 3 en el Step Macadam; la luminaria cuenta con Driver multivoltaje, programable, con un factor de driver entre 0.84 y 0.86 a 120V, con protección contra transistores de sobrevoltajes, con opción de conexión para la protección sobre temperatura del módulo led y protección contra transistores ANSI C62.41 Cat. A 2.5KV, dimerización de 0-10V (DALI opcional), temperatura de trabajo entre -20 a 30 grados centígrados. incluye conectores para conexion y obra civil para pedestal de poste fijacion</t>
  </si>
  <si>
    <t>7.5.3</t>
  </si>
  <si>
    <t xml:space="preserve">Suministro e Instalacion de Luminaria LUMINARIA BALA RGBW SUMERGIBLE IP68 4W PARA FUENTE </t>
  </si>
  <si>
    <t>7.5.4</t>
  </si>
  <si>
    <t>Suministro e Instalacion de Luminaria LUMINARIA DONA RGBW PARA CHORROS 32W IP 68</t>
  </si>
  <si>
    <t>7.5.5</t>
  </si>
  <si>
    <t>Suministro e Instalacion de  lLUMINARIA BULLET LED DE 24W Cuerpo de la lámpara fabricado en aluminio inyectado, con base para ser empotrada en piso fabricado en nylon Acabado exterior en color gris, Difusor de vidrio resistente a los impactos, Temperatura de color: 4100K / 3000K, Voltaje de operación: 100-240VAC, 50/60Hz, Consumo de potencia de los LED: 1W, 3W, 9W, 12W, 18W, 24W, IP67, Vida útil: &gt;30000 hrs</t>
  </si>
  <si>
    <t>7.5.6</t>
  </si>
  <si>
    <t>Suministro e Instalacion de Luminaria Hermetica 40W  LED</t>
  </si>
  <si>
    <t>7.5.7</t>
  </si>
  <si>
    <t>Suministro e Instalacion de  Salida para tomacorriente con polo a tierra no aislado 15 A, 120 V, tipo GFCI. Incluye tuberia EMT 3/4", cables SINTOX 3Nº12 AWG HF, LS, FR, TC, cajas de paso o conexion, aparato certificado y en general todos los accesorios para su correcta instalacion y funcionamiento. NOTA: el cable debe estar rotulado para instalarse en canaletas o bandejas portacables.</t>
  </si>
  <si>
    <t>7.5.8</t>
  </si>
  <si>
    <t>Suministro e Instalacion de Salida para tomacorriente con polo a tierra no aislado 15 A, 120 V, color blanco.  Incluye tuberia EMT 3/4", cables SINTOX 3Nº12  AWG HF, LS, FR, TC, cajas de paso o conexion, aparato certificado y en general todos los accesorios para su correcta instalacion y funcionamiento. NOTA: el cable debe estar rotulado para instalarse en canaletas o bandejas portacables.</t>
  </si>
  <si>
    <t>7.5.9</t>
  </si>
  <si>
    <t>Suministro e Instalacion de Salida para interruptor doble (suiche doble para control de iluminación). Incluye tubería EMT 3/4", cable SINTOX N°12 HF, LS, FR, caja, aparato y accesorios. De acuerdo con lo indicado en el plano de Iluminación.</t>
  </si>
  <si>
    <t>7.5.10</t>
  </si>
  <si>
    <t>Suministro e Instalacion de Tablero bifasico con puerta de 8 circuitos.</t>
  </si>
  <si>
    <t>7.5.11</t>
  </si>
  <si>
    <t>Suministro e Instalacion de Breaker monopolar enchufable 1x15A - 1x20A - 1x30 A</t>
  </si>
  <si>
    <t>7.5.12</t>
  </si>
  <si>
    <t xml:space="preserve">Suministro e Instalacion de TABLERO BIFASICO adosado en poste con control de iluminacion para circuito 2 por medio de contactor y temporizador, incluye protecciones según cuadro de cargas del diseño. </t>
  </si>
  <si>
    <t>TRAMITES Y CERTIFICACIONES</t>
  </si>
  <si>
    <t>7.6.1</t>
  </si>
  <si>
    <t>Instalaciones provisionales, incluye reflectores, bombillos, encauchetado 3x12 ST-C y tableros. Incluye su posterior retiro.</t>
  </si>
  <si>
    <t>7.6.2</t>
  </si>
  <si>
    <t xml:space="preserve">Tramites ante el Operador de RED solicitudes y legalizacion se servicios publicos incluye elaboracion de  proyectos de REDES aprobado por el OR. </t>
  </si>
  <si>
    <t>7.6.3</t>
  </si>
  <si>
    <t>CERTIFICACIÓN RETIE  PARA EL ALUMBRADO PÚBLICO. Deberá ser otorgada por un ente autorizado por el gobierno y la interventoría debe pedir oportunamente las cotizaciones. Incluye la actualizacion de planos y de procesos constructivos ejecutados por el constructor. Valor pagado contra factura</t>
  </si>
  <si>
    <t>7.6.4</t>
  </si>
  <si>
    <t>CERTIFICACIÓN RETILAP  PARA EL ALUMBRADO PÚBLICO. Deberá ser otorgada por un ente autorizado por el gobierno y la interventoría debe pedir oportunamente las cotizaciones. Valor pagado contra factura.</t>
  </si>
  <si>
    <t>7.6.5</t>
  </si>
  <si>
    <t xml:space="preserve">Certificaacion plena Retie de los locales comerciales </t>
  </si>
  <si>
    <t>REDES HIDROSANITARIAS</t>
  </si>
  <si>
    <t>RED</t>
  </si>
  <si>
    <t>8.1.1</t>
  </si>
  <si>
    <t>Suministro, transporte e instalación de tubería PVC-P, RDE 21, 200 PSI, diámetro 2 ", incluye todos los accesorios en PVC de diámetro 2 " incluyendo todos los accesorios que se requieran para garantizar su correcta instalación y funcionamiento. Estos deberán estar correctamente pegados usando limpiador, soldadura y teflón apropiados, sin presentar fugas, fisuras o cualquier otra clase de anomalía. Se debe garantizar la correcta instalación y funcionamiento. Incluye además las perforaciones (canchas) de paredes, andenes y/o pisos que lo requieran incluyendo cargue, transporte y botada de escombros en botaderos oficiales o donde indique la interventoría. Segun diseño.</t>
  </si>
  <si>
    <t>8.1.2</t>
  </si>
  <si>
    <t>Suministro, transporte e instalación de acometida diametro 2", Incluye obra civil y demás accesorios necesarios para su correcta instalación y funcionamiento según diseño.  (el ítem  incluye 6 metros de tubería de acometida)</t>
  </si>
  <si>
    <t>VALVULAS Y REJILLAS</t>
  </si>
  <si>
    <t>8.2.1</t>
  </si>
  <si>
    <t>Suministro, transporte e instalacion de Válvulas o llave contención tipo Red White o similar Ø 2", incluye accesorios de instalacion Segun diseño.</t>
  </si>
  <si>
    <t>8.2.2</t>
  </si>
  <si>
    <t>Suministro, transporte e instalacion de Válvula Cheque horizontal tipo Red White o similar Ø 2", incluye accesorios de instalacion. Segun diseño.</t>
  </si>
  <si>
    <t>8.2.3</t>
  </si>
  <si>
    <t>Suministro, transporte e instalacion de Válvula universal en material PVC-P de Ø 2", incluye todo lo necesario para su correcta instalación y funcionamiento. Segun diseño.</t>
  </si>
  <si>
    <t>8.2.4</t>
  </si>
  <si>
    <t>Suministro, transporte e instalacion de Boquilla de succión soldable de Ø 2", incluye todo lo necesario para su correcta instalación y funcionamiento. Segun diseño.</t>
  </si>
  <si>
    <t>8.2.5</t>
  </si>
  <si>
    <t>Suministro, transporte e instalacion de Boquilla de Inyección soldable de Ø 2", incluye todo lo necesario para su correcta instalación y funcionamiento. Segun diseño.</t>
  </si>
  <si>
    <t>8.2.6</t>
  </si>
  <si>
    <t>Suministro, transporte e instalacion de Rejilla de fondo con un diametro de Ø 8", incluye todo lo necesario para su correcta instalación y funcionamiento. Segun diseño.</t>
  </si>
  <si>
    <t>8.2.7</t>
  </si>
  <si>
    <t xml:space="preserve"> Construccion de Cárcamo  en concreto 210Kg/cm2 de 0.4m de ancho y 0.50m de profundidad (medidas internas), espesor 10cm.  Incluye suministro, transporte y colocación del concreto, las pendientes requeridas, preparada y nivelación del terreno, tapa en rejilla plastica, segun diseño, conexiones a red existente, tubería y accesorios de ser requeridos</t>
  </si>
  <si>
    <t>EQUIPOS BASICOS</t>
  </si>
  <si>
    <t>8.3.1</t>
  </si>
  <si>
    <t xml:space="preserve">Suministro transporte e instalacion Filtro Polyglass o PRFV reforzado para trabajo minimo 50 PSI de Diametro 4" y altura de 6" con capacidad para 45 psi, con sistema de filtración: colectores y difusores en PVC, con flautas en 1 ½” con ranuras alrededor del tubo (de 0.4 decimas de milímetro), pintura azul en su exterior, con bocas de entrada y salida de 4 pul, 2 tapa manhol de 40 cms de largo por 35 cms de ancho en cada extremo del filtro, con tapa de inspección lateral, con válvula de alivio, puentes metálicos, manómetro de presión y drenaje y soporte de 1”, capacidad de filtracion de 82,7m3/h y area de filtracion de 2,01 m2 segun diseño.  </t>
  </si>
  <si>
    <t>8.3.2</t>
  </si>
  <si>
    <t>Suministro transporte e instalacion de arena silice para lecho filtrante de los filtros (1900 kg para el filtro de capacidad de 82m3/h). Segun diseño.</t>
  </si>
  <si>
    <t>8.3.3</t>
  </si>
  <si>
    <t>Motobomba de Q=8m3/h para Bombeo Fuente y Chorritos, Presion de trabajo (20-40 psi), incluye base antivibratoria (neopreno y concreto), niples en acero galvanizado, bridas, reducciones en acero galvanizado para su instalacion y antivibratorios en la succión (4") e impulsión (3") con sus respectivas bridas, empaques y sistemas de fijacion. Segun diseño.</t>
  </si>
  <si>
    <t>8.3.4</t>
  </si>
  <si>
    <t>Suministro transporte e instalacion Manometro de glicerina de 0-60 psi. Segun diseño.</t>
  </si>
  <si>
    <t>8.3.5</t>
  </si>
  <si>
    <t>Suministro transporte e instalacion de Valvula cierre PVC diametro 4 pul, incluye 2 bridas y cuatro tornillos en acero inoxidable (con tuerca y arandelas).Segun diseño.</t>
  </si>
  <si>
    <t>8.3.6</t>
  </si>
  <si>
    <t>Suministro transporte e instalacion Valvula cierre PVC diamtero 3 pul, incluye 2 bridas y cuatro tornillos en acero inoxidable (con tuerca y arandelas). Segun diseño.</t>
  </si>
  <si>
    <t>8.3.7</t>
  </si>
  <si>
    <t>Suministro transporte e instalacion Valvula cierre PVC diamtero 1 1/2 pul, incluye 2 bridas y cuatro tornillos en acero inoxidable (con tuerca y arandelas). Segun diseño.</t>
  </si>
  <si>
    <t>8.3.8</t>
  </si>
  <si>
    <t>Suministro transporte e instalacion Valvula Cheque en diametro 1 1/2 pul, incluye accesorios para su instalacion. Segun diseño.</t>
  </si>
  <si>
    <t>8.3.9</t>
  </si>
  <si>
    <t>Suministro transporte e instalacion Valvula Cheque en diametro 2 pul, incluye accesorios para su instalacion. Segun diseño.</t>
  </si>
  <si>
    <t>SUBTOTAL COSTOS DIRECTOS</t>
  </si>
  <si>
    <t>% ADMINISTRACIÓN</t>
  </si>
  <si>
    <t>% IMPREVISTOS</t>
  </si>
  <si>
    <t>% UTILIDADES</t>
  </si>
  <si>
    <t>PLAN DE MANEJO AMBIENTAL (PMA)</t>
  </si>
  <si>
    <t>PLAN DE MANEJO DE TRÁNSITO (PMT)</t>
  </si>
  <si>
    <t>PLAN DE APLICACIÓN DEL PROTOCOLO DE SEGURIDAD EN LA OBRA (PAPSO)</t>
  </si>
  <si>
    <t>AJUSTE A ESTUDIOS Y DISEÑOS (SI APLICA)</t>
  </si>
  <si>
    <t>GEORREFERENCIACIÓN VIAL - UN (SI APLICA)</t>
  </si>
  <si>
    <t>CARACTERIZACIÓN VIAL - KM (SI APLICA)</t>
  </si>
  <si>
    <t>VALOR TOTAL DE OBRA</t>
  </si>
  <si>
    <t>INTERVENTORÍA</t>
  </si>
  <si>
    <t>VALOR TOTAL DEL PROYECTO</t>
  </si>
  <si>
    <t>INSTALACIONES PROVISIONALES</t>
  </si>
  <si>
    <t>RETIROS Y DEMOLICIONES</t>
  </si>
  <si>
    <t xml:space="preserve">RETIROS </t>
  </si>
  <si>
    <t>2,1,1</t>
  </si>
  <si>
    <t>2,1,2</t>
  </si>
  <si>
    <t>2,1,3</t>
  </si>
  <si>
    <t>DEMOLICIONES</t>
  </si>
  <si>
    <t>2,2,1</t>
  </si>
  <si>
    <t>2,2,2</t>
  </si>
  <si>
    <t>2,2,3</t>
  </si>
  <si>
    <t>MOVIMIENTO DE TIERRA</t>
  </si>
  <si>
    <t xml:space="preserve">EXCAVACIÓN </t>
  </si>
  <si>
    <t>LLENOS</t>
  </si>
  <si>
    <t>CONCRETOS</t>
  </si>
  <si>
    <t>Construccion de carcamos incluye rejilla y todo lo necesario para su correcta ejecucion</t>
  </si>
  <si>
    <t>ACERO</t>
  </si>
  <si>
    <t>Suministro, transporte e instalacion de Estructura metalica con cubierta upvc, incluye anclajes y todo lo necesario para su correcta ejecucion</t>
  </si>
  <si>
    <t>PISOS</t>
  </si>
  <si>
    <t>INST. HIDRÁULICAS/SANITARIAS/ GAS</t>
  </si>
  <si>
    <t>INSTALACIONES HIDRÁULICAS</t>
  </si>
  <si>
    <t>7,1,1</t>
  </si>
  <si>
    <t>7,1,2</t>
  </si>
  <si>
    <t>7,1,3</t>
  </si>
  <si>
    <t>7,1,4</t>
  </si>
  <si>
    <t>7,1,5</t>
  </si>
  <si>
    <t>7,1,6</t>
  </si>
  <si>
    <t>7,1,7</t>
  </si>
  <si>
    <t>7,1,8</t>
  </si>
  <si>
    <t xml:space="preserve">INSTALACIONES SANITARIAS/LLUVIAS </t>
  </si>
  <si>
    <t>7,2,1</t>
  </si>
  <si>
    <t>7,2,2</t>
  </si>
  <si>
    <t>7,2,3</t>
  </si>
  <si>
    <t>7,2,4</t>
  </si>
  <si>
    <t>7,2,5</t>
  </si>
  <si>
    <t>7,2,6</t>
  </si>
  <si>
    <t>7,2,7</t>
  </si>
  <si>
    <t>7,2,8</t>
  </si>
  <si>
    <t>7,2,9</t>
  </si>
  <si>
    <t>7,2,10</t>
  </si>
  <si>
    <t>7,2,11</t>
  </si>
  <si>
    <t>7,2,12</t>
  </si>
  <si>
    <t>7,2,13</t>
  </si>
  <si>
    <t>7,2,14</t>
  </si>
  <si>
    <t>7,2,15</t>
  </si>
  <si>
    <t>7,2,16</t>
  </si>
  <si>
    <t>7,2,17</t>
  </si>
  <si>
    <t>INSTALACIONES ELECTRICAS Y ILUMINACIÒN</t>
  </si>
  <si>
    <t>INFRAESTRUCTURA ALUMBRADO</t>
  </si>
  <si>
    <t>8,1,1</t>
  </si>
  <si>
    <t xml:space="preserve">suministro, transporte e instalación de transformador monofasico de 50kva, 7620, 240-120v, incluye caja, herraje y vestida para transformador y todos los accesorios para su correcta instalación </t>
  </si>
  <si>
    <t xml:space="preserve">und </t>
  </si>
  <si>
    <t>8,1,2</t>
  </si>
  <si>
    <t>suministro, transporte e instalación de caja de piso con herraje 80x60 cm medidas externas. incluye concreto de 3000 psi, cama de triturado en el fondo, herraje tipo pesado, resanes y demás elementos necesarios para su correcta instalación y funcionamiento.</t>
  </si>
  <si>
    <t>8,1,3</t>
  </si>
  <si>
    <t>suministro, transporte e instalación de bajante en tuberia metalica imc 3" x 3 mts</t>
  </si>
  <si>
    <t>8,1,4</t>
  </si>
  <si>
    <t xml:space="preserve">suministro, transporte e instalación de acometida 4#2/0 + 2#1/0 awh, thwn, cu. </t>
  </si>
  <si>
    <t xml:space="preserve">ml </t>
  </si>
  <si>
    <t>8,1,5</t>
  </si>
  <si>
    <t xml:space="preserve">suministro, transporte e instalación de gabinete de medida directa con espacio para 19 equipos de medida y un tablero de 24 ctos interno. contiene:  1 totalizador 2x75, 19 contadores de energia activa- reactiva 5(100)a, 2f,3h,2x120/208v, 18 protecciones 2x40 a, 1 protección 2x80, 1 tablero de 24 ctos interno para zonas comunes monofasico </t>
  </si>
  <si>
    <t>8,1,6</t>
  </si>
  <si>
    <t xml:space="preserve">suministro transporte e instalación de 2xpvc db 3", incluye  accesorios, pega pvc, no incluye excavación  </t>
  </si>
  <si>
    <t>8,1,7</t>
  </si>
  <si>
    <t>suministro transporte e instalación de tablero de 6 ctos monofasico 120/240 incluye obra civil, botada de escombros y demás accesorios necesarios para su correcta instalación y certificación retie</t>
  </si>
  <si>
    <t>8,1,8</t>
  </si>
  <si>
    <t xml:space="preserve">suministro, transporte e instalación de breacker enchufable 1x20 </t>
  </si>
  <si>
    <t>8,1,9</t>
  </si>
  <si>
    <t xml:space="preserve">suministro, transporte e instalación de breacker enchufable 2x20 </t>
  </si>
  <si>
    <t>8,1,10</t>
  </si>
  <si>
    <t>suministro, transporte e instalación de salida para plafon, incluye aparato, caja, tuberia pvc 1/2, accesorios, cable # 12 y todos los elementos para su correcta instalación. salida hasta 3 metros</t>
  </si>
  <si>
    <t>8,1,11</t>
  </si>
  <si>
    <t>suministro, transporte e instalación de salida para interruptor sencillo, incluye aparato, caja, tuberia pvc 1/2, accesorios, cable # 12 y todos los elementos para su correcta instalación. salida hasta 3 metros</t>
  </si>
  <si>
    <t>8,1,12</t>
  </si>
  <si>
    <t>suministro, transporte e instalación de salida para toma doble con polo a tierra 120 v 15a, incluye aparato, caja, tuberia pvc 1/2, accesorios, cable # 12 y todos los elementos para su correcta instalación. salida hasta 3 metros</t>
  </si>
  <si>
    <t>8,1,13</t>
  </si>
  <si>
    <t xml:space="preserve">suministro transporte e instalación de acometida en 2n°8 + 1n°8 + 1n°10 awgc, thwn, cu para alimentadores de tableros </t>
  </si>
  <si>
    <t>8,1,14</t>
  </si>
  <si>
    <t xml:space="preserve">suministro, transporte e instalación de tubería pvc sch40 1" para burbujas y locales comerciales, con todos los elementos necesarios para su correcta instalación </t>
  </si>
  <si>
    <t>8,1,15</t>
  </si>
  <si>
    <t>suministro, transporte e instalación de caja de distribución 30x30 según norma EPM RS3-001 incluye tapa</t>
  </si>
  <si>
    <t>8,1,16</t>
  </si>
  <si>
    <t xml:space="preserve">suministro, transporte e instalación de luminaria led spring 80w nw, 100-277v, 4.800 lm, 4.000k, ip65, 60 lm/w, </t>
  </si>
  <si>
    <t>8,1,17</t>
  </si>
  <si>
    <t>suministro, transporte e instalación de luminaria . reflector led jeta 150w, dl, 6500k, 150w, 120-277v, 12.600lm, 84 lm/w, 100-240v.</t>
  </si>
  <si>
    <t>8,1,18</t>
  </si>
  <si>
    <t xml:space="preserve">suministro, transporte e instalación de tubería pvc sch -40 3/4" para luminarias, con todos los elementos necesarios para su correcta instalación </t>
  </si>
  <si>
    <t>8,1,19</t>
  </si>
  <si>
    <t xml:space="preserve">suministro, transporte e instalación de tubería pvc sch -40 1-1/2" para distribución de parque, con todos los elementos necesarios para su correcta instalación </t>
  </si>
  <si>
    <t>8,1,20</t>
  </si>
  <si>
    <t xml:space="preserve">suministro, transporte e instalación de alimentador 3n°12 thwn </t>
  </si>
  <si>
    <t>8,1,21</t>
  </si>
  <si>
    <t xml:space="preserve">suministro, transporte e instalación de alimentador 3n°10 thwn </t>
  </si>
  <si>
    <t>8,1,22</t>
  </si>
  <si>
    <t xml:space="preserve">suministro, transporte e instalación de alimentador 3n°8 thwn </t>
  </si>
  <si>
    <t>8,1,23</t>
  </si>
  <si>
    <t>suministro, transporte e instalación de poste de fibra de vidrio de 9 mts 510 kgf</t>
  </si>
  <si>
    <t>8,1,24</t>
  </si>
  <si>
    <t>suministro, transporte e instalación de pedestal de servicios energéticos en caja metálica. incluye 2 tomas dobles 120v, 20a, 1 toma de seguridad bifasico 240v y 1 toma bifásico 240v, GABINETE DE MEDIDA DIRECTA CON ESPACIO PARA 19 EQUIPOS DE MEDIDA Y UN TABLERO DE 24 CTOS INTERNO. CONTIENE: 1 TOTALIZADOR 2X75, 19 CONTADORES DE ENERGIA ACTIVA- REACTIVA 5(100)A, 2F,3H,2X120/208V, 18 PROTECCIONES 2X40 A, 1 PROTECCIÓN 2X80, 1 TABLERO DE 24 CTOS INTERNO PARA ZONAS COMUNES MONOFASICO</t>
  </si>
  <si>
    <t>8,1,25</t>
  </si>
  <si>
    <t>suministro transporte e instalación de caja de distribución 50x50 “RS3-002 norma epm</t>
  </si>
  <si>
    <t>8,1,26</t>
  </si>
  <si>
    <t>suministro transporte e instalación de caja de distribución 60x60 “RS3-002 norma epm</t>
  </si>
  <si>
    <t>8,1,27</t>
  </si>
  <si>
    <t>suministro, transporte e instalación de bajante en tuberia metalica imc 2" x 3 mts</t>
  </si>
  <si>
    <t>8,1,28</t>
  </si>
  <si>
    <t>suministro transporte e instalación de 3xpvc db 2"</t>
  </si>
  <si>
    <t>8,1,29</t>
  </si>
  <si>
    <t xml:space="preserve">suministro transporte e instalación de cable encauchetado 3x14 incluye accesorios de marcación </t>
  </si>
  <si>
    <t>8,1,30</t>
  </si>
  <si>
    <t xml:space="preserve">suministro, transporte e instalación de salida de telefonía o telefono en caja 4x4, incluye tapa lisa, tubería 3/4" y alambre guía para locales y burbujas. </t>
  </si>
  <si>
    <t>8,1,31</t>
  </si>
  <si>
    <t>suministro, transporte e instalación de gabinete en aceros galvanizado para telecomunicaciones para exteriores de 41u</t>
  </si>
  <si>
    <t>8,1,32</t>
  </si>
  <si>
    <t xml:space="preserve">suministro, transporte e instalación de poste de concreto de 12 mts 1050 kgf  incluye izada, puesta a tierra, señalización y demás accesorios para su correcta instalación </t>
  </si>
  <si>
    <t>KIOSCO Y LOCALES COMERCIALES</t>
  </si>
  <si>
    <t>Suministro e instalación de cortinas enrollables de 2,75 X 2,48m, Fleje liso MCP en lamina Cole Roller calibre20, Banderas con riel en G calibre 14, Batiente en ángulo y platina, Sistema de balanceo con poleas y resortes en acero 1070, Pintura acabado en base gris aplicado a mano (pistola-aerógrafo). Incluye todos los elementos necesarios para su correcto funcionamiento</t>
  </si>
  <si>
    <t xml:space="preserve">Construcción de burbujas locales comerciales de (4-6 m2)incluye todo lo necesario para su correcta construcción. </t>
  </si>
  <si>
    <t>9.11</t>
  </si>
  <si>
    <t>Divisiones para baño en acero inoxidable incluye todo lo necesario para su correcta instalacion</t>
  </si>
  <si>
    <t>9.12</t>
  </si>
  <si>
    <t>Suministro transporte e instalacion de sanitario para baños publicos, incluye todo lo necesario para su correcto funcionamiento</t>
  </si>
  <si>
    <t>9.13</t>
  </si>
  <si>
    <t>Suministaro transporte e instalacion de lavamanos para baños publicos incluye todo lo necesario para su correcto funcionamiento</t>
  </si>
  <si>
    <t>9.14</t>
  </si>
  <si>
    <t>Suministro transporte e instalacion de sanitario para discapacitados en  baños publicos, incluye barra de seguridad y  todo lo necesario para su correcto funcionamiento</t>
  </si>
  <si>
    <t>9.15</t>
  </si>
  <si>
    <t>Suministaro transporte e instalacion de lavamanos para discapacitados en  baños publicos incluye barra de seguridad y  todo lo necesario para su correcto funcionamiento</t>
  </si>
  <si>
    <t>EQUIPAMIENTO</t>
  </si>
  <si>
    <t>CANCHA MULTIFUNCIONAL</t>
  </si>
  <si>
    <t>11,1,2</t>
  </si>
  <si>
    <t>Sillas según diseño</t>
  </si>
  <si>
    <t>11,1,3</t>
  </si>
  <si>
    <t>11,1,4</t>
  </si>
  <si>
    <t>Suministro e instalacion de equipamiento para cancha, porterias y marcos de basquetball y voleyball</t>
  </si>
  <si>
    <t xml:space="preserve">Piso en adoquín para vías </t>
  </si>
  <si>
    <t>Demolición de estructuras (Concreto reforzado). Incluye cargue y disposición de los materiales provenientes de la demolición. No incluye transporte.</t>
  </si>
  <si>
    <t>1.2</t>
  </si>
  <si>
    <t>Excavaciones para estructuras varias en material común en seco sin entibado. Incluye cargue y disposición final del material sobrante. No incluye transporte.</t>
  </si>
  <si>
    <t>1.3</t>
  </si>
  <si>
    <t>Mejoramiento de la subrasante involucrando suelo existente.  Incluye la disgregación del material de la subrasante existente, el retiro o adición de materiales, la compactación y perfilado final, de acuerdo a las dimensiones, alineamientos y pendientes de la vía.</t>
  </si>
  <si>
    <t>1.4</t>
  </si>
  <si>
    <t>Suministro, colocación, conformación y compactación de Base, no incluye transporte. Compactación hasta obtener una densidad mínima del 98%, de la obtenida en el ensayo del Proctor modificado.</t>
  </si>
  <si>
    <t>1.5</t>
  </si>
  <si>
    <t xml:space="preserve">Pavimento articulado de adoquines de concreto e=8cm. Incluye arena de nivelación.  </t>
  </si>
  <si>
    <t>1.6</t>
  </si>
  <si>
    <t>Suministro, transporte e instalación de Bordillo barrera recto 15x35x80 prefabricado para pompeyano, rebajes, entre otros</t>
  </si>
  <si>
    <t>1.7</t>
  </si>
  <si>
    <t>Transporte de sobrantes provenientes de la excavación de la explanación, canales, préstamos para distancias superiores a 1000 m medidos a partir de 100 m. Material compacto (Incluye 30% de expansión).</t>
  </si>
  <si>
    <t>1.8</t>
  </si>
  <si>
    <t>Transporte de materiales de afirmado, sub-base, base y mezcla asfáltica para distancias superiores a 1000 m medidos a partir de 100 m. Material compacto (Incluye 30% de expansión).</t>
  </si>
  <si>
    <t>1.9</t>
  </si>
  <si>
    <t>Localización, trazado y replanteo por m2</t>
  </si>
  <si>
    <t>Piso en concreto de color</t>
  </si>
  <si>
    <t>2.1</t>
  </si>
  <si>
    <t>2.2</t>
  </si>
  <si>
    <t>2.3</t>
  </si>
  <si>
    <t>2.4</t>
  </si>
  <si>
    <t>2.5</t>
  </si>
  <si>
    <t>Suelo cemento para mejora de material de apoyo de los sistemas de losas de contrapiso</t>
  </si>
  <si>
    <t>2.6</t>
  </si>
  <si>
    <t>Suministro, transporte y colocación de Concreto de color para losas de contrapiso</t>
  </si>
  <si>
    <t>2.7</t>
  </si>
  <si>
    <t>2.8</t>
  </si>
  <si>
    <t>2.9</t>
  </si>
  <si>
    <t>Loseta táctil 30x30 cm</t>
  </si>
  <si>
    <t>Piso adoquín color ladrillo</t>
  </si>
  <si>
    <t>3.1</t>
  </si>
  <si>
    <t>3.2</t>
  </si>
  <si>
    <t>3.3</t>
  </si>
  <si>
    <t>3.4</t>
  </si>
  <si>
    <t>3.5</t>
  </si>
  <si>
    <t>3.6</t>
  </si>
  <si>
    <t xml:space="preserve">Pavimento articulado de adoquines de concreto e=6cm. Incluye arena de nivelación.  </t>
  </si>
  <si>
    <t>3.7</t>
  </si>
  <si>
    <t>3.8</t>
  </si>
  <si>
    <t>3.9</t>
  </si>
  <si>
    <t>Desmonte de modulos de ventas existentes</t>
  </si>
  <si>
    <t>und</t>
  </si>
  <si>
    <t>3.10</t>
  </si>
  <si>
    <t>Desmonte de deck en zona comercial existente</t>
  </si>
  <si>
    <t>3.11</t>
  </si>
  <si>
    <t>Traslado de poste en concreto reforzado de red eléctrica, desnudo, hasta 10 km.</t>
  </si>
  <si>
    <t>3.12</t>
  </si>
  <si>
    <t xml:space="preserve">Traslado de bustos </t>
  </si>
  <si>
    <t>3.13</t>
  </si>
  <si>
    <t>Trasplante de arboles bajo cualquier condición, altura del cuerpo &lt;= a 5 mt  . Incluye pilonéo, alzada, traslado y reu</t>
  </si>
  <si>
    <t>3.14</t>
  </si>
  <si>
    <t xml:space="preserve">Desmonte de elementos en parque (sillas, lamparas, etc) </t>
  </si>
  <si>
    <t>Piso en concreto en modulos comerciales costado occidental</t>
  </si>
  <si>
    <t>4.1</t>
  </si>
  <si>
    <t>4.2</t>
  </si>
  <si>
    <t>4.3</t>
  </si>
  <si>
    <t>4.4</t>
  </si>
  <si>
    <t>4.5</t>
  </si>
  <si>
    <t>4.6</t>
  </si>
  <si>
    <t>4.7</t>
  </si>
  <si>
    <t>4.8</t>
  </si>
  <si>
    <t>Rampas en concreto</t>
  </si>
  <si>
    <t>5.1</t>
  </si>
  <si>
    <t>5.2</t>
  </si>
  <si>
    <t>5.3</t>
  </si>
  <si>
    <t>5.4</t>
  </si>
  <si>
    <t>5.5</t>
  </si>
  <si>
    <t xml:space="preserve">Suministro, transporte y colocación de Concreto rampa, incluye malla </t>
  </si>
  <si>
    <t>5.6</t>
  </si>
  <si>
    <t>Suministro, transporte y colocación de Acero de refuerzo fy=420 Mpa (Grado 60)</t>
  </si>
  <si>
    <t>kg</t>
  </si>
  <si>
    <t>5.7</t>
  </si>
  <si>
    <t>5.8</t>
  </si>
  <si>
    <t>Construcción de mampostería en bloque de concreto 13 Mpa.  20 x 20 x 40 cm.</t>
  </si>
  <si>
    <t>5.9</t>
  </si>
  <si>
    <t xml:space="preserve">Concreto clase D (21mpa)  para estructuras en concreto, zapatas, vigas, muros, etc. </t>
  </si>
  <si>
    <t>5.10</t>
  </si>
  <si>
    <t>Lleno manual para estructuras con material de préstamo hasta obtener una densidad mínima del 95%, de la obtenida en el ensayo del Proctor modificado. Incluye suministro de material, conformación, compactación</t>
  </si>
  <si>
    <t>5.11</t>
  </si>
  <si>
    <t>5.12</t>
  </si>
  <si>
    <t>Pompeyano</t>
  </si>
  <si>
    <t>6.1</t>
  </si>
  <si>
    <t>Concreto Clase D (21 MPa). Pompeyanos para cruces peatonales</t>
  </si>
  <si>
    <t xml:space="preserve">Jardineras </t>
  </si>
  <si>
    <t>7.1</t>
  </si>
  <si>
    <t>7.2</t>
  </si>
  <si>
    <t>7.3</t>
  </si>
  <si>
    <t>7.4</t>
  </si>
  <si>
    <t>Suministro, transporte y siembra de árbol  h&lt;=1.0 m. Incluye insumos, mano de obra, excavación, abono, herramientas, transporte y todo lo necesario para la correcta siembra. para la correcta siembra.</t>
  </si>
  <si>
    <t>7.5</t>
  </si>
  <si>
    <t>Materia organica para acondicionar espacio de jardines</t>
  </si>
  <si>
    <t>7.6</t>
  </si>
  <si>
    <t>Suministro, transporte y siembra de árbol h &gt; 1.0 m. Incluye insumos, mano de obra, excavación, abono, herramientas, transporte y todo lo necesario para la correcta siembra.</t>
  </si>
  <si>
    <t>7.7</t>
  </si>
  <si>
    <t>Construcción de contenedor de raíces + alcorque de 1,00 x 1,00 m. con una altura de 1,40 m. Incluye viga de fundación de 0,20 x 0,20 m. en concreto de 17,5 Mpa según (MEP), mampostería en bloque de concreto de 0,15 x 0,20 x 0,40 m. grouting en concreto de 14 Mpa (en los bloques hueco de por medio), acero de refuerzo, alcorque prefabricados en concreto de 21 Mpa. y todos los demás elementos necesarios para su correcta construcción. Según diseño MEP.</t>
  </si>
  <si>
    <t>7.8</t>
  </si>
  <si>
    <t>Suministro, transporte e instalación de bloques de césped tipo macana. Incluye tierra abonada y todos los elementos necesarios para su correcta instalación.</t>
  </si>
  <si>
    <t>Deck en madera plastica</t>
  </si>
  <si>
    <t>8.1</t>
  </si>
  <si>
    <t>DECK EN MADERA plastica para exteriores sobre estructura metalica (según diseño)</t>
  </si>
  <si>
    <t>Letrero nombre de municipio</t>
  </si>
  <si>
    <t>9.1</t>
  </si>
  <si>
    <t xml:space="preserve">letrero yo amo agelopolis </t>
  </si>
  <si>
    <t>9.2</t>
  </si>
  <si>
    <t>Muro en concreto de 21mpa, espesor 20cm en parte posterior del letrero yo amo Angelopolis, incluye refuerzo y todos los elementos necesarios para su correcta instalación</t>
  </si>
  <si>
    <t>9.3</t>
  </si>
  <si>
    <t>Base en  concreto de 21mpa,  para apoyo letrero,  incluye refuerzo y todos los elementos necesarios para su correcta instalación</t>
  </si>
  <si>
    <t xml:space="preserve">Modulos comerciales </t>
  </si>
  <si>
    <t>10.1</t>
  </si>
  <si>
    <t>Construcción de modulo comercial según diseño</t>
  </si>
  <si>
    <t>10.2</t>
  </si>
  <si>
    <t>muro de contención en concreto de 21mpa, e=30cm  para modulos en plazoleta central</t>
  </si>
  <si>
    <t>Pergolas</t>
  </si>
  <si>
    <t>11.1</t>
  </si>
  <si>
    <t>Pergola con paneles solares</t>
  </si>
  <si>
    <t>11.1.1</t>
  </si>
  <si>
    <t xml:space="preserve">Excavaciones para estructuras varias en material común en seco sin entibado. Incluye cargue y disposición final del material sobrante. </t>
  </si>
  <si>
    <t>11.1.2</t>
  </si>
  <si>
    <t>Suministro, colocación, conformación y compactación de Base,  incluye transporte. Compactación hasta obtener una densidad mínima del 98%, de la obtenida en el ensayo del Proctor modificado.</t>
  </si>
  <si>
    <t>11.1.3</t>
  </si>
  <si>
    <t>Suelo cemento para mejora de material de apoyo de los sistemas de cimentación</t>
  </si>
  <si>
    <t>11.1.4</t>
  </si>
  <si>
    <t>11.1.5</t>
  </si>
  <si>
    <t>11.1.6</t>
  </si>
  <si>
    <t>Suministro, transporte y colocación de Acero para elementos estructurales</t>
  </si>
  <si>
    <t>11.1.7</t>
  </si>
  <si>
    <t>Suministro, transporte y colocación de teja en policarbonato</t>
  </si>
  <si>
    <t>11.1.8</t>
  </si>
  <si>
    <t xml:space="preserve">Suministro, transporte y colocación de sistema de paneles solares </t>
  </si>
  <si>
    <t>11.1.9</t>
  </si>
  <si>
    <t>Suministro, transporte y colocación de sistema de recolección de aguas lluvias, incluye tuveria de 2", accesorios, boquillas, amarres, pintura y todo lo necesario para su correcta instalación</t>
  </si>
  <si>
    <t>Suministro, transporte y colocación de sistema de iluminación en pergola</t>
  </si>
  <si>
    <t>11.2</t>
  </si>
  <si>
    <t>Pergola con sistema de recolección de aguas lluvias para irrigación</t>
  </si>
  <si>
    <t>11.2.1</t>
  </si>
  <si>
    <t>11.2.2</t>
  </si>
  <si>
    <t>11.2.3</t>
  </si>
  <si>
    <t>11.2.4</t>
  </si>
  <si>
    <t>11.2.5</t>
  </si>
  <si>
    <t>11.2.6</t>
  </si>
  <si>
    <t>11.2.7</t>
  </si>
  <si>
    <t>11.2.8</t>
  </si>
  <si>
    <t>Suministro, transporte y colocación de sistema de cubierta vegetal, mediante plantas de enredaderas desde  el piso en materas de concreto tipo jardinera cilindrica (cimbrados)en cada poste de la pérgola</t>
  </si>
  <si>
    <t>11.2.9</t>
  </si>
  <si>
    <t>Suministro, transporte y colocación de sistema de recolección de aguas y sistema de irrigación</t>
  </si>
  <si>
    <t>11.2.10</t>
  </si>
  <si>
    <t>11.3</t>
  </si>
  <si>
    <t>Pergola con cubierta vegetal</t>
  </si>
  <si>
    <t>11.3.1</t>
  </si>
  <si>
    <t>11.3.2</t>
  </si>
  <si>
    <t>11.3.3</t>
  </si>
  <si>
    <t>11.3.4</t>
  </si>
  <si>
    <t>11.3.5</t>
  </si>
  <si>
    <t>11.3.6</t>
  </si>
  <si>
    <t>11.3.7</t>
  </si>
  <si>
    <t>11.3.8</t>
  </si>
  <si>
    <t>11.3.9</t>
  </si>
  <si>
    <t>Suministro, transporte y colocación de sistema de recolección de aguas lluvias</t>
  </si>
  <si>
    <t>11.3.10</t>
  </si>
  <si>
    <t>11.4</t>
  </si>
  <si>
    <t>Pergola en plazoleta inferior con cubierta vegetal</t>
  </si>
  <si>
    <t>11.4.1</t>
  </si>
  <si>
    <t>11.4.2</t>
  </si>
  <si>
    <t>11.4.3</t>
  </si>
  <si>
    <t>11.4.4</t>
  </si>
  <si>
    <t>11.4.5</t>
  </si>
  <si>
    <t>11.4.6</t>
  </si>
  <si>
    <t>11.4.7</t>
  </si>
  <si>
    <t>11.4.8</t>
  </si>
  <si>
    <t>11.4.9</t>
  </si>
  <si>
    <t>Pasamanos</t>
  </si>
  <si>
    <t>12.1</t>
  </si>
  <si>
    <t>Pasamanos para rampas y deck</t>
  </si>
  <si>
    <t>ml</t>
  </si>
  <si>
    <t>Bancas prefabricadas</t>
  </si>
  <si>
    <t>13.1</t>
  </si>
  <si>
    <t>Bancas prefabricadas para exteriores según diseño</t>
  </si>
  <si>
    <t>14.1</t>
  </si>
  <si>
    <t xml:space="preserve">Suministro transporte e instalación de luminaria decorativa tipo LED, para exterior CENIT-2x13.8W-PH-4K-1.2A (1567 lm; 30.3 W; 1xDefinido por el usuario)W, 4,000°K 100/277V, IP66,IK08. Incluye poste metalico de 4"x4.5m, y la base de anclaje de la luminaria (ver detalle en plano)o similar que cumpla especificaciones de acuerdo a ficha tecnica suministrda. Incluye reflector, elementos de sujeción y anclaje </t>
  </si>
  <si>
    <t>14.2</t>
  </si>
  <si>
    <t xml:space="preserve">Suministro transporte e instalación de luminaria  tipo reflector, para iluminación aviso 70W. 5000 °K. 90-265V 5950 lumenes. IP65 color negro. Definido por el usuario o similar que cumpla especificaciones de acuerdo a ficha tecnica suministrda. Incluye reflector, poste metalico de 7x7 de 4m, base anclaje de 260x260mm </t>
  </si>
  <si>
    <t>14.3</t>
  </si>
  <si>
    <t>Suministro transporte e instalación de luminaria  tipo bala LED para exterior de 7W IP 65 (N  E0009-BLED7W-GU10-3K (564 lm; 6.9 W; 1xDefinido por el usuario). Incluye bala, elementos de sujeción y anclaje  (ver detalle en plano)</t>
  </si>
  <si>
    <t>14.4</t>
  </si>
  <si>
    <t>Suministro transporte e instalación de luminaria  E0291-FLORENCIA-1x13.8W-PH-4K-0.6A (963 lm; 15.2 W, tipo sendero;. Incluye encauchetado, prensaestopa y elementos de fijación y anclaje</t>
  </si>
  <si>
    <t>14.5</t>
  </si>
  <si>
    <t>Acometidas, medidor, gabinete, cajas de inspección etc</t>
  </si>
  <si>
    <t>14.5.1</t>
  </si>
  <si>
    <t>Suministro transporte e instalación de medidor y tablero medidor electrico. Incluye medidor monofasico 120V, caja medidor, puesta a tierra varilla de 2,4m cable de tierra y grapa</t>
  </si>
  <si>
    <t>14.5.2</t>
  </si>
  <si>
    <t>Suministro transporte e instalación de gabinete de medida y control iluminación. Incluye gabinete de medida, protección y control, medidor trifasico de medida indirecta, 3 TC, bornera cortocircuito, Breaker industria de 3x150A, 1 contactor trifasico de 63A, 3 contactores trifasico de 50A, 4 modulos programables para iluminación ,  4 selectores manual-0-automatico, borneras de potencia, barraje de fases, neutro y tierra.</t>
  </si>
  <si>
    <t>14.5.3</t>
  </si>
  <si>
    <t>Suministro transporte e instalación de cable de cobre ENCAUCHETADO THWN 3xN°12</t>
  </si>
  <si>
    <t>14.5.4</t>
  </si>
  <si>
    <t>Suministro, transporte e instalación de PEDESTAL EN CONCRETO PARA ALOJAR equipo de medida y control del alumbrado . Incluye el pedestal, anclaje, ductos de entrada y salida de acometidas electricas. Ver detalle</t>
  </si>
  <si>
    <t>14.5.5</t>
  </si>
  <si>
    <t>Suministro, transporte e instalación de BAJANTE galvanizado IMC pesado de 2"x6m. Incluye capacete, unión galvanizada de 2", Curva PVC de 2"PVC-DB zuncho metalico, aterrizaje de bajante y pintura de franjas naranjas</t>
  </si>
  <si>
    <t>14.5.6</t>
  </si>
  <si>
    <t>Suministro, transporte y colocación de tubería PVC 1 Ø 3/4" entre luminaria y cajas en anden o zona verde, Incluye accesorios, pega PVC-DB,  excavación, botada de escombros, arenilla y compactación. No incluye: base y sub base, rotura de pavimento y/o andén, reposición de pavimento y/o andén. Norma epm RS1-036</t>
  </si>
  <si>
    <t>14.5.7</t>
  </si>
  <si>
    <t>Suministro, transporte y colocación de tubería PVC 1 Ø 2" en anden o zona verde, Incluye accesorios, pega PVC,  excavación, botada de escombros, arenilla y compactación. No incluye: base y sub base, rotura de pavimento y/o andén, reposición de pavimento y/o andén. Norma epm RS1-036</t>
  </si>
  <si>
    <t>14.5.8</t>
  </si>
  <si>
    <t>Suministro, transporte e instalación de conectores en "C" para #4. Incluye conector en C, cinta autofundente, cinta plastica y de colores</t>
  </si>
  <si>
    <t>14.5.9</t>
  </si>
  <si>
    <t>Suministro, transporte e instalación de varilla de puesta a tierra. Incluye varilla de 2,4m, conector en "C° 4/0 y cable cobre desnudo #4</t>
  </si>
  <si>
    <t>14.5.10</t>
  </si>
  <si>
    <t>Suministro, transporte de materiales para construcción de cajas de energía, según la norma:RS3-001 Antifraude, norma EPM. Incluye herraje antifraude de 50x50 y toda la obra civil de escavación y manposteria</t>
  </si>
  <si>
    <t>14.5.11</t>
  </si>
  <si>
    <t>Suministro, transporte de materiales para construcción de cajas de energía, según la norma:RS3-002 Antifraude, norma EPM. Incluye herraje antifraude de 60x60 y toda la obra civil de escavación y manposteria</t>
  </si>
  <si>
    <t>14.5.12</t>
  </si>
  <si>
    <t>Suministro, transporte e insatalación de acometida en cable de cobre THWN 2xN°8+1xN°10</t>
  </si>
  <si>
    <t>14.5.13</t>
  </si>
  <si>
    <t>Suministro, transporte e insatalación de acometida en cable de cobre THWN THWN 2xN°6+1xN°8</t>
  </si>
  <si>
    <t>14.5.14</t>
  </si>
  <si>
    <t>14.5.15</t>
  </si>
  <si>
    <t>14.5.16</t>
  </si>
  <si>
    <t xml:space="preserve">Tramites ante el Operador de RED solicitudes y legalizacion se servicios publicos  aprobado por el OR. </t>
  </si>
  <si>
    <t>Iluminación</t>
  </si>
  <si>
    <t>ANGELÓPOLIS</t>
  </si>
  <si>
    <t>TARSO</t>
  </si>
  <si>
    <t>Instalación de CERRAMIENTO EN TEJA ONDULADA DE ZINC calibre 34 e: 0.20mm, con una altura de 2.20 m. Incluye suministro, transporte e instalación de la teja, estructura en madera cada 1.00m, larguero horizontal en la parte superior, concreto de 17.5 Mpa para fijación de estructura en madera común, vientos en madera cada 1.8m, excavación manual en cualquier material, cargue, transporte y botada de material, incluye todos los demás elementos necesarios para su correcta instalación.</t>
  </si>
  <si>
    <t>Retiro de elementos vertical. (lámparas, señalización, entre otros)</t>
  </si>
  <si>
    <t>RETIRO DE BANCAS Y BASURERAS EN ACERO INOXIDABLE. Incluye cargue, transporte, recuperación de los materiales aprovechables y su transporte hasta el sitio que lo indique la interventoría, cargue transporte y botada de los escombros generados en botaderos oficiales o donde lo indique la interventoría.</t>
  </si>
  <si>
    <t>RETIRO DE BANCAS INDIVIDUALES PREFABRICADAS. Incluye recuperación de los materiales aprovechables y su transporte hasta el sitio que lo indique la interventoría, cargue, transporte y botada de los escombros generados en botaderos oficiales o donde lo indique la interventoría.</t>
  </si>
  <si>
    <t>DEMOLICIÓN ANDENES, PISOS O ADOQUINES, cargue, transporte y botada de escombros de ESPESOR MÁXIMO DE 0.25m en CONCRETO. Incluye retiro de cordones, retiro de enchape (baldosa, baldosín forros en arencón, madera, vinilo, granito esmerilado, concreto, pisos en gres, entre otros), placa de concreto si existe, entresuelo de recebo; retiro y reinstalación de tapas de medidores de acueducto cualquier diámetro, tapas de energía y tapas cajas de teléfono. Incluye corte con máquina de disco según trazado y compresor neumático con martillo, además recuperación de los materiales aprovechables o su transporte hasta el sitio que lo indique la interventoría.</t>
  </si>
  <si>
    <t>DEMOLICIÓN DE MUROS DE LOS ALCORQUES, incluye cargue, transporte y botada de escombros en botaderos oficiales, demolición de revoques y enchapes aplicados en el muro a demoler e instalaciones embebidas, además recuperación de los materiales aprovechables o su transporte hasta el sitio que lo indique la interventoría; se debe de utilizar cortadora para garantizar que los filetes de la demolición queden ortogonales.</t>
  </si>
  <si>
    <t>DEMOLICIÓN CÁRCAMOS y CUNETAS en concreto, cargue, transporte y botada de escombros, manual o mecánicamente, desarrollo máximo de 0.70m. Incluye compresor neumático con martillo, retiro de refuerzo e instalaciones embebidas. Además recuperación de los materiales aprovechables o su transporte hasta el sitio que lo indique la interventoría.</t>
  </si>
  <si>
    <t>Excavación manual en material común bajo cualquier grado de humedad. Incluye cargue, transporte y disposición final del material sobrante.</t>
  </si>
  <si>
    <t>Excavación mecánica en material común bajo cualquier grado de humedad. Incluye cargue, transporte y disposición final del material sobrante.</t>
  </si>
  <si>
    <t>LLENOS EN MATERIAL PROVENIENTES DE LA EXCAVACIÓN, compactados mecánicamente hasta obtener una densidad del 95% de la máxima obtenida en el ensayo del próctor modificado. Incluye transporte interno. Su medida será en sitio ya compactado.</t>
  </si>
  <si>
    <t>Suministro, transporte y colocación de base granular de máximo Ø 1½", reacomodado con medios MANUALES y compactado al 100% mínimo del ensayo del proctor modificado, según normas para la construcción de pavimentos del INVIAS, y todo lo necesario para su correcta construcción y funcionamiento. Su medida será tomada en sitio ya compactado.</t>
  </si>
  <si>
    <t>Suministro, transporte y colocación de subbase granular de máximo Ø 2½", reacomodado con medios MANUALES y compactado al 100% mínimo del ensayo del proctor modificado según normas para la construcción de pavimentos del INVIAS. Incluye todo lo necesario para su correcta construcción y funcionamiento. Su medida será tomada en sitio ya compactado.</t>
  </si>
  <si>
    <t>LLENOS EN ARENILLA, compactados mecánicamente hasta obtener una densidad del 98% de la máxima obtenida en el ensayo del Próctor modificado. Incluye el suministro, transporte, colocación de la arenilla, la compactación de la misma y transporte interno. Y su medida será en sitio ya compactado.</t>
  </si>
  <si>
    <t>Colocación de CONCRETO CICLÓPEO de 21 Mpa y 40% de piedra con un diámetro entre 4" y 10". para REEMPLAZO. Incluye suministro y el transporte del concreto, mano de obra, protección y curado, para estructuras de acuerdo con las diferentes dimensiones establecidas en los planos y diseños y todo lo demás para el correcto proceso constructivo.</t>
  </si>
  <si>
    <t>Colocación de concreto de 14 Mpa para SOLADO, con un espesor DE 0.05 m. Incluye el suministro y el transporte del concreto y todos los demás elementos necesarios para su correcta construcción, incluye acarreo interno.</t>
  </si>
  <si>
    <t xml:space="preserve"> Construcción de VIGA DE FUNDACIÓN y DADOS DE FUNDACIÓN en concreto de 21 Mpa. Con impermeabilizante integral tipo Plastocrete Dm o equivalente. Incluye el suministro y transporte del concreto, mano de obra, vibrado, protección y curado, para estructuras de acuerdo con las diferentes dimensiones establecidas en los planos y diseños. incluye acarreo interno. No incluye refuerzo.</t>
  </si>
  <si>
    <t xml:space="preserve"> Construcción de VIGA PARA ESCALERAS en concreto de 21 Mpa. Con impermeabilizante integral tipo Plastocrete Dm o equivalente. Incluye el suministro y transporte del concreto, mano de obra, vibrado, protección y curado, para estructuras de acuerdo con las diferentes dimensiones establecidas en los planos y diseños. incluye acarreo interno. No incluye refuerzo.</t>
  </si>
  <si>
    <t>Construcción de LOSA MACIZA de contrapiso  en concreto  de 21 MPa , con un ESPESOR DE 0.15 m. Incluye suministro, transporte,  vibrado, protección y curado del concreto,  todos los demás elementos necesarios para su correcta construcción. El acero de refuerzo se paga en su respectivo ítem.</t>
  </si>
  <si>
    <t>Construcción de JARDINERA en concreto de 21 Mpa. con una ALTURA variable según diseños, y un ESPESOR DE 0,20 m. Incluye suministro, transporte y colocación del concreto, formaleta  para acabado a la vista tipo súper formaleta de 19 mm, vibrado,  protección, curado y todos los demás elementos necesarios para su correcta construcción. No incluye acero de refuerzo.</t>
  </si>
  <si>
    <t>Construcción de escalas en concreto de 24 Mpa a la vista. Contrahuella de 16 cm, huella de 30 cm y losa de piso de 10 cm. Incluye:  formaleta de primera calidad en súper "T" de 19 mm., desencofrado, malla electrosolda y todos los demás elementos necesarios para su correcta construcción, según diseño.da D181, moldura chaflán en contrahuellas elementos de curado y protección. El entresuelo o base granular y acero de refuerzo se pagará en su item respectivo Según detalle</t>
  </si>
  <si>
    <t>Construcción de PEDESTAL PARA  BUSTO en concreto de 21 MPa., de 120x50cm con un ESPESOR DE 50 cm. Incluye suministro, transporte y la colocación del concreto,formaleta de primera calidad en súper "T" de 19mm o su equivalente,  acero de refuerzo, vibrado, protección y curado para estructuras, de acuerdo a las diferentes dimensiones establecidas en los planos y todos los demás elementos necesarios para su correcto vaciado. En el vaciado se deben dejar los hierros (pelos) para el amarre de los elementos no estructurales, ya que por ningún motivo de pagaran anclajes.</t>
  </si>
  <si>
    <t>Suministro, transporte e instalación de ACERO DE REFUERZO FIGURADO FY= 420 Mpa-60000 PSI, corrugado. Incluye transporte con descarga, transporte interno, alambre de amarre, certificados y todos los elementos necesarios para su correcta instalación, según diseño y recomendaciones estructurales.</t>
  </si>
  <si>
    <t>Colocación de MALLA ELECTROSOLDADA TIPO D 188. Incluye el suministro y el transporte del material y todos los elementos necesarios para su correcta colocación.</t>
  </si>
  <si>
    <t xml:space="preserve">Suministro, transporte e instalacion de Ciclo parqueadero en tubo acero inoxidable altura 0.72m y un ancho de 0.70m, incluye mano de obra, tubería en acero inoxidable de 2" doblado con arcos de 20cm, en la parte inferior lamina en acero inoxidable cal 14, anclajes a pedestales, pedestal de 0,30X0,30 en concreto de 21Mpa, transporte de materiales y todo lo necesario para su correcta ejecucion. </t>
  </si>
  <si>
    <t>Colocación de LOSETA TACTIL GUÍA COLOR SEGUN DISEÑO PIZARRA de 40x40x6 cm. Incluye suministro y transporte de los materiales, perfilación, nivelación  del terreno y adecuación de la superficie, mortero 1:3 para la instalación, corte de piezas, y todo lo necesario para su correcta construcción y funcionamiento según diseño y recomendaciones del M.E.P.</t>
  </si>
  <si>
    <t>Suministro, transporte y colocación de  Adoquin , con un espesor de 6 cm, color según diseño. Incluye  cama de arenilla de 0,03 m , mano de obra, transporte del material, remates, cortes con máquina, y todo lo necesario para su correcta instalación y funcionamiento. Se debe entregar muestra previa a la instalación para la aprobación de la interventoría</t>
  </si>
  <si>
    <t>Suministro, transporte y colocación de cordón prefabricado de 0.15 x 0.45 x 0.80 m. de concreto de 21 Mpa, tres caras, juntas ranuradas, referencia Bordillo Barrera Recto Tipo U10 (según M.E.P). Incluye  ajustes de concreto o pavimento donde sea necesario, mortero 1:4  de asiento y pega en las longitudes más adecuadas para el desarrollo de la obra, y todo lo necesario para su correcta construcción y funcionamiento. Según diseño.</t>
  </si>
  <si>
    <t>Suministro, transporte e instalación de tubería PVC-P, RDE 9, 500 PSI, diámetro 1/2", incluye todos los accesorios en PVC de diámetro 1/2"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</si>
  <si>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Suministro, transporte e instalación de tubería PVC-P, RDE 13.5, 315 PSI, diámetro 1", incluye todos los accesorios en PVC de diámetro 1" incluyendo todos los accesorios reducidos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</si>
  <si>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Suministro, transporte e instalación de TERMINAL CON CÁMARA DE AIRE, en TUBERÍA DE COBRE TIPO "M", con un DIÁMETRO DE 1/2". Incluye suministro y transporte de los materiales, canche, accesorios de cobre y PVC, sellante, soldadura, teflón, y todo lo necesario para su correcta instalación y funcionamiento.</t>
  </si>
  <si>
    <t>Suministro, transporte e instalación de válvula compuerta marca RW 1/2" o equivalente. Se entregará debidamente instalada sin presencia de fugas ni fisuras, sometida al sistema ya presurizado. Incluye todos los elementos requeridos para su correcta instalación y funcionamiento.</t>
  </si>
  <si>
    <t>Suministro, transporte e instalación de medidor en 1/2" con acometida de 1/2" (el ítem no incluye la tubería de acometida pues está en otro ítem) incluye caja de andén, tee partida o collar de derivación según como se requiera, válvula de incorporación, codos o medios codos de cobre, llave de corte universal, universal, machos cobre, filtro de 1",válvula de paso, cheque y accesorios necesarios para su adecuada instalación de acuerdo a las normas de EE.PP.M. Todos los accesorios serán en 1/2".  La rotura de pavimento, cargue, transporte,  botada de escombros y pavimentación o parcheo no están incluidas pues se tendrán en cuenta en su ítem respectivo.</t>
  </si>
  <si>
    <t>Suministro, transporte e instalación de medidor en 1" con acometida de 1" (el ítem no incluye la tubería de acometida pues está en otro ítem) incluye caja de andén, tee partida o collar de derivación según como se requiera, válvula de incorporación, codos o medios codos de cobre, llave de corte universal, universal, machos cobre, filtro de 1",válvula de paso, cheque y accesorios necesarios para su adecuada instalación de acuerdo a las normas de EE.PP.M. Todos los accesorios serán en 1". La rotura de pavimento, cargue, transporte, botada de escombros y pavimentación o parcheo no están incluidas pues se tendrán en cuenta en su ítem respectivo.</t>
  </si>
  <si>
    <t>Suministro, transporte e instalación de llave boca manguera 1/2". Se entregará debidamente instalada en el sentido de flujo requerido en los diseños sin presencia de fugas ni fisuras, sometida al sistema ya presurizado. Incluye todos los elementos requeridos para su correcta instalación y funcionamiento.</t>
  </si>
  <si>
    <t>Suministro, transporte e instalación de salidas de abasto en DIÁMETRO DE 1/2"con tubería  RDE 9, 500 PSI, incluye todos los accesorios en PVC de diámetro 1/2" que se requieran para su correcta instalación. Estos deberán estar correctamente pegados usando limpiador, soldadura y teflón apropiados, sin presentar fugas, fisuras o cualquier otra clase de anomalía. Se debe garantizar la correcta instalación y funcionamiento. Incluye además las perforaciones (canchas) de paredes o pisos que lo requieran  incluyendo cargue, transporte y botada de escombros en botaderos oficiales o donde indique la interventoría.</t>
  </si>
  <si>
    <t>Suministro, transporte e instalación de TUBERÍA PVC-SANITARIA, con un DIÁMETRO DE 2", para aguas residuales ENTERRADA y/o EMPOTRADA por losas. Incluye suministro y transporte de los materiales, accesorios, pegante, limpiador y todos los elementos necesarios para su correcta instalación y funcionamiento. La excavación y los llenos se pagaran en su ítem respectivo.</t>
  </si>
  <si>
    <t>Suministro, transporte e instalación de TUBERÍA PVC-SANITARIA, con un DIÁMETRO DE 4", para aguas residuales ENTERRADA y/o EMPOTRADA por losas. Incluye suministro y transporte de los materiales, accesorios, pegante, limpiador y todos los elementos necesarios para su correcta instalación y funcionamiento. La excavación y los llenos se pagaran en su ítem respectivo.</t>
  </si>
  <si>
    <t>Suministro, transporte e instalación de TUBERÍA PVC-SANITARIA, con un DIÁMETRO DE 6", para aguas residuales ENTERRADA y/o EMPOTRADA por losas. Incluye suministro y transporte de los materiales, accesorios, pegante, limpiador y todos los elementos necesarios para su correcta instalación y funcionamiento. La excavación y los llenos se pagaran en su ítem respectivo.</t>
  </si>
  <si>
    <t>Suministro, transporte e instalación de TUBERÍA PVC-SANITARIA, con un DIÁMETRO DE 8", para aguas residuales ENTERRADA y/o EMPOTRADA por losas. Incluye suministro y transporte de los materiales, accesorios, pegante, limpiador y todos los elementos necesarios para su correcta instalación y funcionamiento. La excavación y los llenos se pagaran en su ítem respectivo.</t>
  </si>
  <si>
    <t>Suministro, transporte e instalación de SALIDA SANITARIA DE 2".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t>
  </si>
  <si>
    <t>Suministro, transporte e instalación de SALIDA SANITARIA DE 4". Incluye todos los accesorios hasta el tapón de prueba. Se pagará dicha salida hasta un recorrido máximo de tubería no mayor a 2 m. Estos deberán estar correctamente pegados usando limpiador, soldadura y teflón apropiados, sin presentar fugas, fisuras o cualquier otra clase de anomalía. Incluye además las perforaciones (canchas) de paredes o pisos que lo requieran incluyendo cargue, transporte y botada de escombros en botaderos oficiales o donde indique la interventoría.</t>
  </si>
  <si>
    <t>Suministro, transporte e instalación de TUBERÍA PVC-SANITARIA, COLGADA O EN BAJANTES con un DIÁMETRO DE 4", agua RESIDUAL. Incluye suministro y transporte de los materiales, bocas, accesorios, pegante, limpiador, wash primer, acabado en esmalte mate, color a definir por parte de interventoría, andamios, abrazaderas y todos los elementos necesarios para su correcta instalación y funcionamiento.</t>
  </si>
  <si>
    <t>Suministro, transporte e instalación de REJILLA METÁLICA DE PISO combinada Aluminio/bronce DE 3x2" para desagüe de 2". Incluye suministro y transporte de los materiales y todos los elementos necesarios para su correcta instalación.</t>
  </si>
  <si>
    <t>Suministro, transporte e instalación de TUBERÍA PVC-NOVAFORT, con un DIÁMETRO DE 250 mm. Incluye suministro y transporte de los materiales, bocas, accesorios, acondicionador de superficie y adhesivo Novafort y todos los elementos necesarios para su correcta instalación y funcionamiento. La excavación, encamado, atraques y los llenos se pagaran en su ítem respectivo.</t>
  </si>
  <si>
    <t>Construcción de cajas de registro de 60 x 60 x altura hasta 120 cm. en concreto de 21Mpa. con impermeabilizante integral tipo Sika o equivalente, con concrefibra el piso y tapa en concreto, la tapa con su respectivo herraje. Incluye suministro, transporte e instalación de los materiales, formaleta, vibrado y todos los elementos necesarios apara su correcta construcción y funcionamiento. Según diseño y especificaciones de E.P.M. La excavación, llenos, entresuelo y acero de refuerzo se pagarán en su ítem respectivo.</t>
  </si>
  <si>
    <t>Construcción de caja de inspección y/o empalme de 40x40x80 cm. medidas internas, en concreto de 21 Mpa, mortero 1:4 con impermeabilizante integral de morteros Sika 1 o equivalente. Incluye suministro,  transporte e instalación de los materiales, tapa, herraje, formaleta, vibrado y todos los elementos necesarios para su correcta construcción y funcionamiento. Según diseño y especificaciones de E.P.M. La excavación, llenos, entresuelo y acero de refuerzo se pagarán en su ítem respectivo.</t>
  </si>
  <si>
    <t>Construcción de KIT TRAMPA DE GRASA PVC 20GPM  50MM(2"), incluyen todos los elementos necesarios apara su correcta construcción y funcionamiento. Según diseño y especificaciones de E.P.M. La excavación, llenos, entresuelo y acero de refuerzo se pagarán en su ítem respectivo.</t>
  </si>
  <si>
    <t>Canal de drenaje ACO SLIMLINE de hormigón polímero, de clase de carga hasta B125 según EN1433. Monolítico con reja ranurada integrada de hormigón polímero. Con preforma rompible para salida vertical DN/OD 110. Con una sección interior de 95 cm². Longitud total 1000 mm, altura exterior 146 mm y ancho exterior 146 mm. Ancho interior nominal ø110 mm. Peso: 18,7 kg.</t>
  </si>
  <si>
    <t>Construcción de SUMIDERO de aguas lluvias TIPO B (1.10m x 0.80m medidas externas y prof=0.90m e=0.20m), en concreto de 28 Mpa. Incluye suministro, transporte y colocación del concreto, reja metálica, formaleta, vibrado y todo lo necesario para su correcta construcción y funcionamiento, según diseño y especificaciones de E.P.M. La excavación, llenos y entresuelo se pagarán en su ítem respectivo.</t>
  </si>
  <si>
    <t>Suministro, transporte e instalación de TAPA PREFABRICADA EN CONCRETO PARA CÁMARA DE INSPECCIÓN. Incluye suministro, transporte e instalación de los materiales y todo lo necesario para su correcta instalación y funcionamiento según especificaciones técnicas de EEPP de Medellín y de diseño.</t>
  </si>
  <si>
    <t>Suministro, transporte e instalación de CUELLO PREFABRICADO EN CONCRETO PARA CÁMARA DE INSPECCIÓN Ø=1.20M. Incluye mortero para ajuste y pega del cuello al cono Según especificaciones técnicas de EEPP de Medellín y de diseño. Incluye suministro, transporte e instalación de los materiales, retroexcavadora y todo lo necesario para su correcta instalación y funcionamiento.</t>
  </si>
  <si>
    <t>Suministro, transporte e instalación de CILINDRO PREFABRICADO EN CONCRETO PARA CÁMARA DE INSPECCIÓN de 1,20m de diámetro. Incluye mortero para ajuste, pega y resane de las juntas y perforaciones del cilindro, Según especificaciones técnicas de EEPP de Medellín y de diseño. Incluye suministro, transporte e instalación de los materiales, retroexcavadora, descargue y transportes internos con retroexcavadora hasta sitio de acopio y de este al sitio de instalación y todo lo necesario para su correcta instalación y funcionamiento.</t>
  </si>
  <si>
    <t>Colocación de REVOQUE con mortero 1:4 EN MUROS. Incluye suministro y transporte de los materiales, ranuras, filetes y todos los demás elementos necesarios para su correcta construcción.</t>
  </si>
  <si>
    <t>Suministro, transporte e instalación de tragante doble 4", incluye wash primer y acabado en el mismo material de la canoa, los accesorios verticales después de la tee o codo de la tubería horizontal de aguas lluvias hasta la canoa. Estos deberán estar correctamente pegados usando limpiador y soldadura apropiados y soldados correctamente a la canoa, sin presentar fugas, fisuras o cualquier otra clase de anomalía. Incluye además las perforaciones (canchas) de paredes o pisos que lo requieran incluyendo cargue, transporte y botada de escombros en botaderos oficiales o donde indique la interventoría.</t>
  </si>
  <si>
    <t>Suministro, transporte y colocación de mesón en acero inoxidable AISI 304 calibre 18 tipo Socoda o equivalente, de 1,45 x 0,60 m. Incluye pozuelo de 500 x 500 x 250 mm., salpicadero, bordes redondeados, sifón, canastilla, grifería cuello de ganso, abasto con llave metálica, parales de soporte metálicos (pieamigos en platina de 2" x 3/16" asegurados a la pared mediante 2 pernos de expansión de 3/8" x 4" c/u)  donde sea necesario y todos los demás elementos necesarios para su correcta instalación y funcionamiento.</t>
  </si>
  <si>
    <t>Aplicación de PINTURA A BASE DE AGUA EN MUROS, CON VINILO TIPO 1 de primera calidad sobre muros revocados y/o estucados, tres manos o las necesarias hasta obtener una superficie pareja y homogénea. Incluye suministro y transporte de los materiales, resanes, tapa poros en estuco plástico tipo plastestuco o equivalente diluido en agua proporción 1:2, adecuación de la superficie a intervenir hasta obtener una superficie pareja y homogénea, color a definir según aprobación de la interventoría.</t>
  </si>
  <si>
    <t>Pintura de la cancha según especificaciones técnicas , Incluye demarcación. Se usará para su ejecución las normas que rigen el futbol de salón, baloncesto y voleibol. Por la diversidad de disciplinas deportivas se hace necesario utilizar pintura de esmalte de diferentes colores. El contratista podrá utilizar pintura reflectiva, si así lo desea pero por la limitación de colores en los que se presenta este material, se podrá utilizar pintura de esmalte de buena calidad.</t>
  </si>
  <si>
    <t>dia</t>
  </si>
  <si>
    <t>1,1,1</t>
  </si>
  <si>
    <t>1,1,2</t>
  </si>
  <si>
    <t>3,1,1</t>
  </si>
  <si>
    <t>3,1,2</t>
  </si>
  <si>
    <t>3,2,1</t>
  </si>
  <si>
    <t>3,2,2</t>
  </si>
  <si>
    <t>3,2,3</t>
  </si>
  <si>
    <t>3,2,4</t>
  </si>
  <si>
    <t/>
  </si>
  <si>
    <t>CANT</t>
  </si>
  <si>
    <t>UNID</t>
  </si>
  <si>
    <t>A</t>
  </si>
  <si>
    <t>VALPARAÍSO</t>
  </si>
  <si>
    <t>PROGRAMA / PROYECTO GESTIÓN AMBIENTAL</t>
  </si>
  <si>
    <t>CUMPLIMIENTO DE REQUISITOS LEGALES</t>
  </si>
  <si>
    <t xml:space="preserve">TRAMITE DE PERMISO DE OCUPACIÓN DE CAUCE </t>
  </si>
  <si>
    <t>UN</t>
  </si>
  <si>
    <t xml:space="preserve">MANEJO Y DISPOSICION FINAL DE RESIDUOS SOLIDOS CONVENCIONALES Y ESPECIALES  </t>
  </si>
  <si>
    <t>JUEGO DE TRES RECIPIENTES O CANECAS DE 55 GALONES INCLUYE IVA</t>
  </si>
  <si>
    <t>JUEGO DE TRES CANECAS O RECIPIENTES DE 5 GALONES (PARA CAMPAMENTO Y FRENTE DE OBRA) INCLUYE IVA</t>
  </si>
  <si>
    <t>BOLSAS POLIETILENO ALTA DENSIDAD (PAQUETE 100 UNIDADES DE  100 X 100). INCLUYE IVA</t>
  </si>
  <si>
    <t>BOLSAS POLIETILENO ALTA DENSIDAD (PAQUETE 100 UNIDADES DE  24X24) INCLUYE IVA</t>
  </si>
  <si>
    <t xml:space="preserve">DISPOSICIÓN DE RESIDUOS PELIGROSOS Y ESPECIALES CON EMPRESAS CERTIFICADAS </t>
  </si>
  <si>
    <t>MES</t>
  </si>
  <si>
    <t xml:space="preserve">SEÑALIZACIÓN FRENTES DE OBRASY SITIOS TEMPORALES (DEMARCACIÓN DE ÁREAS DE TRABAJO Y CENTROS DE ACOPIO) </t>
  </si>
  <si>
    <t>TELA VERDE ZARÁN DE H=2,50 Y ESTACONES REDONDOS A CADA 1,50 M</t>
  </si>
  <si>
    <t>M</t>
  </si>
  <si>
    <t>BALIZAS CON BANDAS REFLECTIVAS. (INCLUYE IVA)</t>
  </si>
  <si>
    <t>CINTA SEÑALIZACIÓN CALIBRE 4, 12 CM DE ALTO, COLOR NARANJA - BLANCO O AMARILLO- NEGRO, DE 500 M. (INCLUYE IVA)</t>
  </si>
  <si>
    <t>ROLLO</t>
  </si>
  <si>
    <t xml:space="preserve">PROYECTO DE MANEJO INTEGRAL DE MATERIALES DE CONSTRUCCION Y MANEJO DE FUENTES DE EMISIONES ATMOSFÉRICAS </t>
  </si>
  <si>
    <t>HUMECTACIÓN DE VÍA/ÁREAS DE TRABAJO PARA CONTROL DE MATERIAL PARTICULADO (INCLUYE IVA)</t>
  </si>
  <si>
    <t>DÍA</t>
  </si>
  <si>
    <t xml:space="preserve">TELERAS 1,35M X 0,90 M </t>
  </si>
  <si>
    <t>LAVADERO DE LLANTAS</t>
  </si>
  <si>
    <t xml:space="preserve">PLÁSTICO NEGRO POLIETILENO DE GRUESO CALIBRE,  (150 M, CALIBRE 3.5 ANCHO DE 3 M). </t>
  </si>
  <si>
    <t>MANEJO DE RESIDUOS LÍQUIDOS DOMÉSTICOS E INDUSTRIALES</t>
  </si>
  <si>
    <t xml:space="preserve">KIT DE EMERGENCIA PARA DERRAMES </t>
  </si>
  <si>
    <t>SUBTOTAL GESTIÓN AMBIENTAL</t>
  </si>
  <si>
    <t xml:space="preserve">PROGRAMA DE SEGURIDAD Y SALUD EN EL TRABAJO </t>
  </si>
  <si>
    <t>DOTACIÓN DE CAMPAMENTOS  /INSTALACIONES PROVISIONALES</t>
  </si>
  <si>
    <t>SEÑALES DE CAMPAMENTO - AVISOS EN POLIETILENO DE 30 X 50 CM    (INCLUYE IVA)</t>
  </si>
  <si>
    <t>CAMILLA EMERGENCIA POLIETILENO 185X45CM (INCLUYE IVA)</t>
  </si>
  <si>
    <t>EXTINTOR ABC 20 LB (INCLUYE IVA)</t>
  </si>
  <si>
    <t xml:space="preserve">BOTIQUÍN CRUZ ROJA DE PRIMEROS AUXILIOS REF. 115 EN LONA </t>
  </si>
  <si>
    <t>IMAGEN INSTITUCIONAL</t>
  </si>
  <si>
    <t>LONA PARA VEHÍCULO (VOLQUETA O CAMIÓN) DE 1,50 X 0,80 M, IMPRESIÓN INJEKT RESISTENTE A LA INTEMPERIE</t>
  </si>
  <si>
    <t xml:space="preserve">CARNÉ PERSONAL. </t>
  </si>
  <si>
    <t>SUBTOTAL GESTIÓN SEGURIDAD Y SALUD EN EL TRABAJO</t>
  </si>
  <si>
    <t>GESTIÓN SOCIAL</t>
  </si>
  <si>
    <t xml:space="preserve">INFORMACIÓN Y DIVULGACIÓN </t>
  </si>
  <si>
    <t xml:space="preserve">PRODUCTOS DE LITOGRAFIA: AFICHES, VOLANTES, PLEGABLES, FORMATOS.   </t>
  </si>
  <si>
    <t>BUZÓN PQRS EN ACRÍLICO SEGÚN DISEÑO SUMINISTRADO POR LA ENTIDAD (0,35M*0,45M)</t>
  </si>
  <si>
    <t xml:space="preserve">REUNIONES, TALLERES INFORMATIVOS Y DE SOCIALIZACIÓN CON LA COMUNIDAD AFECTADA POR EL PROYECTO. INICIO, AVANCE Y FIN DE OBRA. INCLUYE LOGÍSTICA Y REFRIGERIOS. </t>
  </si>
  <si>
    <t>SUBTOTAL GESTIÓN SOCIAL</t>
  </si>
  <si>
    <t>OTROS COMPONENTES AMBIENTALES</t>
  </si>
  <si>
    <t>SUBTOTAL OTROS COMPONENTES AMBIENTALES</t>
  </si>
  <si>
    <t>TOTAL PLAN DE MANEJO AMBIENTAL - PMA</t>
  </si>
  <si>
    <t>PLAN DE MANEJO AMBIENTAL - PMA CONSOLIDADOS</t>
  </si>
  <si>
    <t>PMA - ANGELÓPLIS</t>
  </si>
  <si>
    <t>ACTIVIDADES DE CAPACITACION</t>
  </si>
  <si>
    <t>CURSOS DE PERSONAL DE OBRA. INCLUYE MATERIAL DIDACTIVO Y LOGISTICO</t>
  </si>
  <si>
    <t>SEÑALIZACION INFORMATIVA, PREVENTIVA Y/O REGLAMENTARIA</t>
  </si>
  <si>
    <t>PROTECCION DE SUMIDEROS Y CARCAMOS DEL PROYECTO Y ZONAS ALEDAÑAS MEDIANTE INSTALACION DE MALLA DE PROTECCION TIPO POLISOMBRA COLOR NARANJA</t>
  </si>
  <si>
    <t>M2</t>
  </si>
  <si>
    <t>SUMINISTRO Y DISPOSICION DE TELERAS</t>
  </si>
  <si>
    <t>PERSONAL AMBIENTAL</t>
  </si>
  <si>
    <t>BRIGADISTA AMBIENTAL</t>
  </si>
  <si>
    <t>mes</t>
  </si>
  <si>
    <t>DOTACION Y ELEMENTOS DE PROTECCION PERSONAL</t>
  </si>
  <si>
    <t>CHALECOS REFLECTIVOS SENCILLOS</t>
  </si>
  <si>
    <t>CHALECOS REFLECTIVOS PARA BANDEREROS</t>
  </si>
  <si>
    <t>CAPAS PLASTICAS</t>
  </si>
  <si>
    <t>CASCO DE SEGURIDAD DIELECTRICO</t>
  </si>
  <si>
    <t>GAFAS DE SEGURIDAD</t>
  </si>
  <si>
    <t>GUANTES BAQUETA</t>
  </si>
  <si>
    <t>PAR</t>
  </si>
  <si>
    <t>GUANTES CARNAZA</t>
  </si>
  <si>
    <t>PMA - TARSO</t>
  </si>
  <si>
    <t>PMA - VALPARAÍSO</t>
  </si>
  <si>
    <t>No</t>
  </si>
  <si>
    <t xml:space="preserve">COMPONENTE </t>
  </si>
  <si>
    <t>ELEMENTOS</t>
  </si>
  <si>
    <t>VALOR UNITARIO</t>
  </si>
  <si>
    <t xml:space="preserve">KIT DE ELEMENTOS DE PROTECCION PERSONAL GENERAL </t>
  </si>
  <si>
    <t xml:space="preserve">Casco </t>
  </si>
  <si>
    <t>unidad</t>
  </si>
  <si>
    <t>Gafas</t>
  </si>
  <si>
    <t xml:space="preserve">Tapon para oidos de silicona </t>
  </si>
  <si>
    <t>Par</t>
  </si>
  <si>
    <t xml:space="preserve">Protector auditivo de Diadema para operador de la rana, operador del vibrador de concreto, operador de la regla vibratoria. </t>
  </si>
  <si>
    <t xml:space="preserve">Guantes de seguridad </t>
  </si>
  <si>
    <t xml:space="preserve">Guantes impermeable </t>
  </si>
  <si>
    <t>Chaleco reflectivo</t>
  </si>
  <si>
    <t>Uniforme (Pantalon + Camisa manga larga)</t>
  </si>
  <si>
    <t>conjunto</t>
  </si>
  <si>
    <t xml:space="preserve">Botas punta y suela metalica </t>
  </si>
  <si>
    <t xml:space="preserve">Botas pantaneras </t>
  </si>
  <si>
    <t xml:space="preserve">KIT DE EMERGENCIAS </t>
  </si>
  <si>
    <t>Extintor  (10 Lbs)</t>
  </si>
  <si>
    <t>Señal de Extintor en acrilico de 22 cm X 15 cm</t>
  </si>
  <si>
    <t xml:space="preserve">Camilla rigida </t>
  </si>
  <si>
    <t xml:space="preserve">Inmovilizador cabeza para camilla </t>
  </si>
  <si>
    <t>botiquín dotado</t>
  </si>
  <si>
    <t>KIT DE SEÑALIZACION EN SST (Señales en acrilico del 15 X 15 cm)</t>
  </si>
  <si>
    <t>Señal de Uso de elementos de proteccion personal - EPP</t>
  </si>
  <si>
    <t>Señal de sustancia peligrosa</t>
  </si>
  <si>
    <t>Señal de ruta de evacuacion</t>
  </si>
  <si>
    <t xml:space="preserve">Señal de punto de encuentros </t>
  </si>
  <si>
    <t>Señal de baños</t>
  </si>
  <si>
    <t xml:space="preserve">BAÑOS </t>
  </si>
  <si>
    <t xml:space="preserve">Alquiler de baño de la zona </t>
  </si>
  <si>
    <t>EXAMENES MEDICO LABORAL</t>
  </si>
  <si>
    <t xml:space="preserve">Examen de ingreso general </t>
  </si>
  <si>
    <t>Examen de egreso</t>
  </si>
  <si>
    <t xml:space="preserve">HIDRATACION DEL PERSONAL </t>
  </si>
  <si>
    <t xml:space="preserve">Bolsas con agua </t>
  </si>
  <si>
    <t xml:space="preserve">unidad </t>
  </si>
  <si>
    <t>TOTAL COSTOS RECURSOS PARA LA IMPLEMENTACION DEL PMA - HIGIENE, SEGURIDAD Y SALUD EN EL TRABBAJO - HSST</t>
  </si>
  <si>
    <t>II</t>
  </si>
  <si>
    <t>RECURSOS PARA LA IMPLEMENTACION DE PMA - FICHAS: (DAGA - 1.2 - 02, PAC - 2.1 - 04, PAC - 2.4 - 07, PAC - 2.5 - 08, PGH - 3.2 - 10, PGS - 6.1 - 18)</t>
  </si>
  <si>
    <t xml:space="preserve">KIT PARA DESPERDICIOS SOLIDOS </t>
  </si>
  <si>
    <t>Canecas de 65 litros con tapa</t>
  </si>
  <si>
    <t>bolsa color negro calibre 2" de 65 cm X 85 cm</t>
  </si>
  <si>
    <t>bolsa color rojo calibre 2" de 65 cm X 85 cm</t>
  </si>
  <si>
    <t>bolsa color verde calibre 2" de 65 cm X 85 cm</t>
  </si>
  <si>
    <t>KIT DE SEÑALIZACION AMBIENTAL 
(Señales en acrìlico de 15 X 15 cm)</t>
  </si>
  <si>
    <t xml:space="preserve">Residuos reciclables </t>
  </si>
  <si>
    <t xml:space="preserve">Residuos ordinarios </t>
  </si>
  <si>
    <t xml:space="preserve">Residuos Peligrosos </t>
  </si>
  <si>
    <t xml:space="preserve">LAVADO DE HERRAMIENTAS </t>
  </si>
  <si>
    <t>Caneca  para lavado de herramientas con capacidad para 55 galones, de acero o similar</t>
  </si>
  <si>
    <t>CUBRIMIENTO DE MATERIALES GRANULARES</t>
  </si>
  <si>
    <t>Cubrimiento de materiales granulares como bases, sub bases, arena, con plástico calibre 6" de 3 m de ancho x 10m de longitud para  30 m2 por frente de obra.</t>
  </si>
  <si>
    <t>CUBRIMIENTO DE ESCOMBROS</t>
  </si>
  <si>
    <t>Cubrimiento de escombros con tela verde para cerramiento  de 2,10 m de ancho x 15 de longitud para 30 m2 por frente de obra.</t>
  </si>
  <si>
    <t xml:space="preserve">KIT DE ASEO DE INFRAESTRUCTURA </t>
  </si>
  <si>
    <t>Pala con mango</t>
  </si>
  <si>
    <t>Carretilla  (tipo boggy con llanta neumática)</t>
  </si>
  <si>
    <t>Balde plástico de 25lt</t>
  </si>
  <si>
    <t>Cepillo de casquillo  de 37  x 7</t>
  </si>
  <si>
    <t xml:space="preserve">KIT DE DERRAMES </t>
  </si>
  <si>
    <t>El kit consta de pala con mango, balde plástico de 25 lt, bolsa roja de calibre, guantes, estopa y aserrín</t>
  </si>
  <si>
    <t xml:space="preserve">TOTAL COSTOS RECURSOS PARA LA IMPLEMENTACION DEL PMA </t>
  </si>
  <si>
    <t>TOTAL IMPLEMENTACIÓN</t>
  </si>
  <si>
    <t>CÓDIGO</t>
  </si>
  <si>
    <t>PLAZO</t>
  </si>
  <si>
    <t>1. DISPOSITIVOS DE CONTROL</t>
  </si>
  <si>
    <t>BARRICADAS</t>
  </si>
  <si>
    <t>PALETAS DE PARE Y SIGA</t>
  </si>
  <si>
    <t>DELINEADORES TUBULARES (COLOMBINAS)</t>
  </si>
  <si>
    <t>CINTA PLASTICA PELIGRO NO PASE</t>
  </si>
  <si>
    <t>ML</t>
  </si>
  <si>
    <t>2. SEÑALIZACION</t>
  </si>
  <si>
    <t>SEÑALIZACION PRIMER NIVEL (PASAVIAS EN TELA)</t>
  </si>
  <si>
    <t>SEÑAL VERTICAL DE PRIMER Y SEGUNDO NIVEL</t>
  </si>
  <si>
    <t>SEÑALES MOVILES DE APROXIMACION</t>
  </si>
  <si>
    <t xml:space="preserve">3. EQUIPOS VARIOS </t>
  </si>
  <si>
    <t>CHALECOS REFLECTIVOS</t>
  </si>
  <si>
    <t>VOLANTES INFORMATIVOS</t>
  </si>
  <si>
    <t>PITOS PARA AUXILIARES DE TRANSITO</t>
  </si>
  <si>
    <t>PAPELERIA E INFORMES</t>
  </si>
  <si>
    <t>IMPRESORA EN OBRA (ALQUILER)</t>
  </si>
  <si>
    <t>4. PERSONAL</t>
  </si>
  <si>
    <t>AUXILIAR PARE-SIGA</t>
  </si>
  <si>
    <t>5. OTROS</t>
  </si>
  <si>
    <t>TOTAL PLAN DE MANEJO DE TRÁNSITO - PMT</t>
  </si>
  <si>
    <t>PLAN DE MANEJO DE TRÁNSITO - PMT CONSOLIDADOS</t>
  </si>
  <si>
    <t>PMT - ANGELÓPOLIS</t>
  </si>
  <si>
    <t>RADIOTELÉFONOS PARE-SIGA</t>
  </si>
  <si>
    <t>PMT - TARSO</t>
  </si>
  <si>
    <t>Termómetro digital infrarrojo</t>
  </si>
  <si>
    <t>Un</t>
  </si>
  <si>
    <t>Bomba de espalda</t>
  </si>
  <si>
    <t>Alcohol antiséptico al 70%</t>
  </si>
  <si>
    <t>Lt</t>
  </si>
  <si>
    <t>Gel antibacterial</t>
  </si>
  <si>
    <t>Jabón líquido antibacterial</t>
  </si>
  <si>
    <t>Hipoclorito de uso doméstico</t>
  </si>
  <si>
    <t>Tapabocas reutilizable en tela</t>
  </si>
  <si>
    <t>Guantes de nitrilo</t>
  </si>
  <si>
    <t>TOTAL PLAN DE APLICACIÓN DEL PROTOCOLO DE SEGURIDAD EN LA OBRA - PAPSO (OBRA)</t>
  </si>
  <si>
    <t>PLAN DE APLICACIÓN DEL PROTOCOLO DE SEGURIDAD EN LA OBRA - PAPSO</t>
  </si>
  <si>
    <t>PAPSO - ANGELÓPOLIS</t>
  </si>
  <si>
    <t>PAPSO - TARSO</t>
  </si>
  <si>
    <t>Item</t>
  </si>
  <si>
    <t>Unidad</t>
  </si>
  <si>
    <t>Cant</t>
  </si>
  <si>
    <t>Vr/Unit</t>
  </si>
  <si>
    <t>Vr Total</t>
  </si>
  <si>
    <t>Desinfección</t>
  </si>
  <si>
    <t>Jaboneras</t>
  </si>
  <si>
    <t>Jabón Líquido</t>
  </si>
  <si>
    <t xml:space="preserve">500 ml </t>
  </si>
  <si>
    <t>Desinfectante</t>
  </si>
  <si>
    <t xml:space="preserve">1000 ml </t>
  </si>
  <si>
    <t>Toallas desechables</t>
  </si>
  <si>
    <t>Paquete</t>
  </si>
  <si>
    <t>Mezcla desinfectante</t>
  </si>
  <si>
    <t>Litro</t>
  </si>
  <si>
    <t>Bolsas</t>
  </si>
  <si>
    <t>EPPs</t>
  </si>
  <si>
    <t xml:space="preserve">Tapabocas </t>
  </si>
  <si>
    <t>Guantes de Látex</t>
  </si>
  <si>
    <t>Herramienta, Equipos, Varios</t>
  </si>
  <si>
    <t>Equipo aspersor</t>
  </si>
  <si>
    <t xml:space="preserve">Termometro digital </t>
  </si>
  <si>
    <t>Canecas de Pedal</t>
  </si>
  <si>
    <t>Botiquín de emergencia</t>
  </si>
  <si>
    <t xml:space="preserve">Recogedor </t>
  </si>
  <si>
    <t xml:space="preserve">trapera </t>
  </si>
  <si>
    <t xml:space="preserve">escoba </t>
  </si>
  <si>
    <t>Bolsas para kit de tapabocas y overoles</t>
  </si>
  <si>
    <t>Adecuaciones</t>
  </si>
  <si>
    <t>Adecuación e instalaciones de lavado adicional</t>
  </si>
  <si>
    <t>Glb</t>
  </si>
  <si>
    <t>Adecuacion infraestructura de portería de entrada y salida de personal</t>
  </si>
  <si>
    <t>Puntos de hidratación</t>
  </si>
  <si>
    <t>Gbl</t>
  </si>
  <si>
    <t>Elementos para lavado de calzado impreganados con hipoclorito</t>
  </si>
  <si>
    <t>Personal</t>
  </si>
  <si>
    <t>Personal para realizar desinfeccion y limpieza</t>
  </si>
  <si>
    <t xml:space="preserve">TOTAL </t>
  </si>
  <si>
    <t>PAPSO - VALPARAÍSO</t>
  </si>
  <si>
    <r>
      <rPr>
        <b/>
        <sz val="9"/>
        <color theme="1"/>
        <rFont val="Calibri"/>
        <family val="2"/>
        <scheme val="minor"/>
      </rPr>
      <t>Capitulo</t>
    </r>
    <r>
      <rPr>
        <sz val="9"/>
        <color theme="1"/>
        <rFont val="Calibri"/>
        <family val="2"/>
        <scheme val="minor"/>
      </rPr>
      <t>/Insumo</t>
    </r>
  </si>
  <si>
    <t>VALOR TOTAL PMA</t>
  </si>
  <si>
    <t>VALOR TOTAL PMT</t>
  </si>
  <si>
    <t>VALOR TOTAL PAPSO</t>
  </si>
  <si>
    <t>VALOR MENSUAL</t>
  </si>
  <si>
    <t>PREST. SOC.
(solo informativo)</t>
  </si>
  <si>
    <t>DEDIC. %</t>
  </si>
  <si>
    <t>VALOR PARCIAL</t>
  </si>
  <si>
    <t>COSTOS DIRECTOS DE PERSONAL</t>
  </si>
  <si>
    <t>EQUIPO PROFESIONAL</t>
  </si>
  <si>
    <t>DIRECTOR DE INTERVENTORÍA</t>
  </si>
  <si>
    <t>RESIDENTE DE INTERVENTORÍA</t>
  </si>
  <si>
    <t>TECNÓLOGO SST</t>
  </si>
  <si>
    <t>RESIDENTE AMBIENTAL</t>
  </si>
  <si>
    <t>AUXILIAR DE RESIDENCIA</t>
  </si>
  <si>
    <t>PERSONAL TÉCNICO NO PROFESIONAL DE  OBRA -VIÁTICOS</t>
  </si>
  <si>
    <t>SECRETARIA</t>
  </si>
  <si>
    <t>APLICACIÓN FACTOR MULTIPLICADOR</t>
  </si>
  <si>
    <t>SUBTOTAL COSTOS DE PERSONAL</t>
  </si>
  <si>
    <t>FACTOR MULTIPLICADOR</t>
  </si>
  <si>
    <t>VALOR TOTAL COSTOS DE PERSONAL</t>
  </si>
  <si>
    <t>OTROS COSTOS DE PERSONAL</t>
  </si>
  <si>
    <t>GASTOS DE ALOJAMIENTO, TRANSPORTE Y ALIMENTACIÓN.</t>
  </si>
  <si>
    <t>TOTAL COSTOS DIRECTOS DE PERSONAL</t>
  </si>
  <si>
    <t>B</t>
  </si>
  <si>
    <t>OTROS COSTOS DIRECTOS</t>
  </si>
  <si>
    <t>GASTOS DE TRANSPORTE, ALQUILER DE EQUIPO Y OTROS (SE PAGAN CONTRA FACTURA Y RESULTADOS SI APLICA):</t>
  </si>
  <si>
    <t>COMUNICACIONES (TELÉFONO, FAX, CELULAR, INTERNET, ETC.) MENSUAL EN CAMPO</t>
  </si>
  <si>
    <t>ARRIENDO OFICINA DE CAMPO + DOTACIÓN</t>
  </si>
  <si>
    <t>PAPELERÍA</t>
  </si>
  <si>
    <t xml:space="preserve">MOTO ALQUILER MODELO 2014 O SUPERIOR  - TARIFA DE ALQUILER </t>
  </si>
  <si>
    <t>TARIFA PUESTO DE TRABAJO DEL PERSONAL DE OFICINA DE CAMPO, INCLUYE: ALQUILER DE UN (1) EQUIPO DE COMPUTO COMPLETO, ESCRITORIO, SILLA Y OTROS ENSERES DE OFICINA POR PUESTO DE TRABAJO</t>
  </si>
  <si>
    <t>ADQUISICIÓN DE CARTOGRAFIA (IMÁGENES DE SATELITE Y FOTOS AÉREAS EXISTENTES) S/COMPROBANTE PAGO</t>
  </si>
  <si>
    <t>COMISIÓN TOPOGRÁFICA (1 TOP. + 1 CAD. 1 + 1 CAD. 2). Comisión de topografía para localización, trazado y replanteo con equipo de precisión con estación total, un (1) topógrafo, dos (2) cadeneros</t>
  </si>
  <si>
    <t>ENSAYOS DE LABORATORIO:  LÍMITES DE ATTERBERG, GRANULOMETRÍA, CBR, COMPRESIÓN SIMPLE, ENTRE OTROS QUE SE SOLICITEN POR PARTE DE LA ENTIDAD.</t>
  </si>
  <si>
    <t>OTROS COSTOS (SE PAGAN CONTRA FACTURA Y RESULTADOS SI APLICA):</t>
  </si>
  <si>
    <t>ASESORÍAS ESPECIALIZADAS</t>
  </si>
  <si>
    <t>PLAN APLICACIÓN PROTOCOLO SANITARIO PARA LA OBRA PAPSO</t>
  </si>
  <si>
    <t>VALOR BÁSICO TOTAL</t>
  </si>
  <si>
    <t>IVA</t>
  </si>
  <si>
    <t>TOTAL INTERVENTORÍA</t>
  </si>
  <si>
    <t>PRESUPUESTO INTERVENTORÍA ANGELÓPOLIS</t>
  </si>
  <si>
    <t>CONSOLIDADO PRESUPUESTO</t>
  </si>
  <si>
    <t>MO002</t>
  </si>
  <si>
    <t>MO004</t>
  </si>
  <si>
    <t>MO008</t>
  </si>
  <si>
    <t>MO005</t>
  </si>
  <si>
    <t>MO007</t>
  </si>
  <si>
    <t>MO013</t>
  </si>
  <si>
    <t>VALOR ESTIMADO PARA PROVISIÓN DE HORAS EXTRAS DEL EQUIPO DE TECNÓLOGOS. 
(PROVISIÓN QUE SE UTILIZARÁ SIEMPRE Y CUANDO LAS HORAS EXTRAS HAYAN SIDO DEBIDAMENTE AUTORIZADAS POR PARTE DEL SUPERVISOR DESIGNADO POR EL DEPARTAMENTO DE ANTIOQUIA Y SÓLO PARA LOS CASOS EN QUE ESTRICTAMENTE SE REQUIERAN. EL VALOR DE LA HORA SE CALCULARÁ DE ACUERDO CON EL SALARIO DE LOS TECNÓLOGOS OFRECIDO EN ESTE FORMULARIO POR EL CONTRATISTA, EL CUAL Y EL MISMO SERÁ AFECTADO POR EL FACTOR MULTIPLICADOR PRESENTADO POR ÉSTE. POR NINGÚN MOTIVO PODRÁN SUPERAR EL MONTO ESTABLECIDO.)</t>
  </si>
  <si>
    <t>GE010</t>
  </si>
  <si>
    <t>GE013</t>
  </si>
  <si>
    <t>GE008</t>
  </si>
  <si>
    <t>GE009</t>
  </si>
  <si>
    <t>GE019</t>
  </si>
  <si>
    <t>SA020</t>
  </si>
  <si>
    <t>PRESUPUESTO INTERVENTORÍA TARSO</t>
  </si>
  <si>
    <t>PERSONAL</t>
  </si>
  <si>
    <t>SUELDO CON PRESTACIONES</t>
  </si>
  <si>
    <t>DEDICACIÓN</t>
  </si>
  <si>
    <t xml:space="preserve">VALOR MES </t>
  </si>
  <si>
    <t>DURACIÓN / MES</t>
  </si>
  <si>
    <t>TOTAL PARCIAL</t>
  </si>
  <si>
    <t>1. PERSONAL PROFESIONAL/TÉCNICO</t>
  </si>
  <si>
    <t>Director de Interventoria</t>
  </si>
  <si>
    <t>Residente de Interventoria</t>
  </si>
  <si>
    <t>Tegnologo en Seguridad y salud en el trabajo</t>
  </si>
  <si>
    <t>Subtotal</t>
  </si>
  <si>
    <t>2. PERSONAL DE APOYO</t>
  </si>
  <si>
    <t>Contadora</t>
  </si>
  <si>
    <t>Secretaria</t>
  </si>
  <si>
    <t>TOTAL</t>
  </si>
  <si>
    <t xml:space="preserve">IVA 19% </t>
  </si>
  <si>
    <t>TOTAL PRESUPUESTO</t>
  </si>
  <si>
    <t>GE007</t>
  </si>
  <si>
    <t xml:space="preserve">Concreto clase D(21mpa)  para estructuras en concreto, zapatas, vigas, muros, etc. </t>
  </si>
  <si>
    <t xml:space="preserve">MUNICIPIO DE ANGELOPOLIS </t>
  </si>
  <si>
    <t>MUNICIPIO DE TARSO</t>
  </si>
  <si>
    <t xml:space="preserve">MUNICIPIO DE VALPARAISO </t>
  </si>
  <si>
    <t>gl</t>
  </si>
  <si>
    <t>+</t>
  </si>
  <si>
    <t>GE011</t>
  </si>
  <si>
    <t>MO038</t>
  </si>
  <si>
    <t>Localización, trazado y replanteo del proyecto. Se utilizará equipo de precisión, personal experto. Se hará con la frecuencia que lo indique la interventoría. Incluye estacas demarcación con pintura, línea de trazado, corte de piso, libretas, planos.</t>
  </si>
  <si>
    <t>PMT</t>
  </si>
  <si>
    <t>PAPSO</t>
  </si>
  <si>
    <t>VALPARAISO</t>
  </si>
  <si>
    <t>UT</t>
  </si>
  <si>
    <t>CANTIDADES DE ACUERDO A Balance de Mayores y Menores No 01</t>
  </si>
  <si>
    <t>CONDICIONES ACTUALIZADAS No 01</t>
  </si>
  <si>
    <t>.+ / -</t>
  </si>
  <si>
    <t>VALOR</t>
  </si>
  <si>
    <t>(h) CANT.</t>
  </si>
  <si>
    <t>(i) VALOR</t>
  </si>
  <si>
    <t>-</t>
  </si>
  <si>
    <t>7.1.5 NP</t>
  </si>
  <si>
    <t xml:space="preserve">Conexion en   Transformador MONOFASICO de 75KVA Existente  7620V/240-120 V, Norma NTC 1656. Incluye gestion de pago de derechos de conexion, revision ante la empresa de energia local y demas elementos para su correcta instalacion. </t>
  </si>
  <si>
    <t>7.1.7 NP</t>
  </si>
  <si>
    <t>S.E.I. de Tuberia conduit galvanizada IMC 3",  incluye accesorios, fijaciones y demas elementos para su correcta instalacion y funcionamiento</t>
  </si>
  <si>
    <t>7.1.8 NP</t>
  </si>
  <si>
    <t>S.E.I. de Capacete  IMC 3",  incluye accesorios, fijaciones y demas elementos para su correcta instalacion y funcionamiento</t>
  </si>
  <si>
    <t>7.1.9 NP</t>
  </si>
  <si>
    <t>S.E.I de Tuberia conduit DB 2xPVC 3", incluye accesorios, fijaciones y demas elementos  para su correcta instalacion</t>
  </si>
  <si>
    <t>7.1.10 NP</t>
  </si>
  <si>
    <t>S.E.I de acometida secundaria en 2N°2/0+1N°1/0 AWG THWN Aluminio serie AA8000. Incluye terminal bimetalica, marcación y demas accesorios de instalación</t>
  </si>
  <si>
    <t>7.1.11 NP</t>
  </si>
  <si>
    <t>S.E.I herraje según Norma EPM RS3-003 . Solo Herraje . Tipo Pesado , Antifraude</t>
  </si>
  <si>
    <t>7.1.13 NP</t>
  </si>
  <si>
    <t>construccion de lleno de zanja de acuerdo a lanorma EPM para Tuberia conduit DB 2xPVC 3" ITEM 7.1.9. NP</t>
  </si>
  <si>
    <t>7.2.10 NP</t>
  </si>
  <si>
    <t>S.E.I de Aterramiento CABLE RIGIDO #14 7 HILOS COLOR VERDE incluye acessorios de instalación (no incluye brechas)</t>
  </si>
  <si>
    <t>7.3.3 NP</t>
  </si>
  <si>
    <t xml:space="preserve">S.E.I de Tuberia conduit DB PVC 1", incluye accesorios, fijaciones y demas elementos  para su correcta instalacion </t>
  </si>
  <si>
    <t>7.5.13 NP</t>
  </si>
  <si>
    <t>Suministro e Instalacion de Luminaria VEGA LED CELSA o SIMILAR  en tubo de acero redondo de diámetro 4.5”, acabado con pintura electrostática en color negro (otros bajo pedido), conjunto óptico en lámina de acero Cold Rolled, difusor en acrílico opal mate, distribución de la luz volumétrica, apta para uso exterior, grado de hermeticidad IP65, flujo lumínico 4528 lúmenes, potencia 47.4 W (potencia con pérdidas del driver incluidas), Eficacia 95.5 Lm/W, temperatura de color 4000°K e IRC 80% (otros bajo pedido), vida útil de la fuente de 50.000 horas en el L70B50 a 45 grados de temperatura en el TC, 3 en el Step Macadam; la luminaria cuenta con Driver multivoltaje, programable, con un factor de driver entre 0.84 y 0.86 a 120V, con protección contra transistores de sobrevoltajes, con opción de conexión para la protección sobre temperatura del módulo led y protección contra transistores ANSI C62.41 Cat. A 2.5KV, dimerización de 0-10V (DALI opcional), temperatura de trabajo entre -20 a 30 grados centígrados. incluye conectores para conexion.</t>
  </si>
  <si>
    <t>7.5.14 NP</t>
  </si>
  <si>
    <t xml:space="preserve">Suministro e Instalacion de Brazo Doble para Luminaria , Ref Largo o Largo- Corto </t>
  </si>
  <si>
    <t>7.5.15 NP</t>
  </si>
  <si>
    <t>Suministro e Instalacion de Poste Tipo Carabobo de 5-6 Metros . Incluye trasnporte y Uso de Grua</t>
  </si>
  <si>
    <t>7.5.16 NP</t>
  </si>
  <si>
    <t xml:space="preserve">Suministro e Instalacion de Puesta a Tierra para Luminarias. Incluye Varilla Coperweld de 2,4 metros, Cable de Obre, Conector en C 4/0 , Tuberia IMC de 3/4 . Fijaciones </t>
  </si>
  <si>
    <t>7.5.17 NP</t>
  </si>
  <si>
    <t xml:space="preserve">Suministro e Instalacion de Juego de Conectores Bimetalicos  para Derivacion Luminarias . Incluye 3 Conectores Bimetaluicos # 4 , Cinta Autofundente, Cinta de Vinilo </t>
  </si>
  <si>
    <t>7.5.18 NP</t>
  </si>
  <si>
    <t xml:space="preserve">Marcaciones en Cajas de Paso . Incluye acrilico de marcacion , Leyenda de identificacion Luminaria y Circuito </t>
  </si>
  <si>
    <t>8.1.3 NP</t>
  </si>
  <si>
    <t>S.E.I de tubería PVC-P, RDE 9, diámetro 1/2 ", incluye todos los accesorios en PVC de diámetro 1/2 " incluyendo todos los accesorios que se requieran para garantizar su correcta instalación y funcionamiento.</t>
  </si>
  <si>
    <t>8.1.4 NP</t>
  </si>
  <si>
    <t>S.E.I de tubería PVC-P, RDE 21, diámetro 3/4 ", incluye todos los accesorios en PVC de diámetro 3/4" incluyendo todos los accesorios que se requieran para garantizar su correcta instalación y funcionamiento.</t>
  </si>
  <si>
    <t>8.1.5 NP</t>
  </si>
  <si>
    <t>S.E.I de tubería PVC-S, diámetro 2 ", incluye todos los accesorios en PVC de diámetro 2 " incluyendo todos los accesorios que se requieran para garantizar su correcta instalación y funcionamiento.</t>
  </si>
  <si>
    <t>8.1.6 NP</t>
  </si>
  <si>
    <t>S.E.I de tubería PVC-S, diámetro 4", incluye todos los accesorios en PVC de diámetro 4" incluyendo todos los accesorios que se requieran para garantizar su correcta instalación y funcionamiento.</t>
  </si>
  <si>
    <t>8.1.7 NP</t>
  </si>
  <si>
    <t>S.E.I de tubería PVC-S, diámetro 6", incluye todos los accesorios en PVC de diámetro 6 " incluyendo todos los accesorios que se requieran para garantizar su correcta instalación y funcionamiento.</t>
  </si>
  <si>
    <t>8.1.18 NP</t>
  </si>
  <si>
    <t>S.E.I de Red INTRERNAS (HIDRAULICA - DESAGUE - ELECTRICA) . FUENTE CONTEMPLATIVA CENTRAL</t>
  </si>
  <si>
    <t>GB</t>
  </si>
  <si>
    <t>8.1.19 NP</t>
  </si>
  <si>
    <t>S.E.I de Red INTRERNAS (HIDRAULICA - DESAGUE - ELECTRICA) . FUENTE DIDACTICA INTERACTIVA.</t>
  </si>
  <si>
    <t>8.2.8 NP</t>
  </si>
  <si>
    <t>Suministro, transporte e instalacion de Válvula  de COMPUERTA  Ø 3/4", incluye accesorios de instalacion Segun diseño.</t>
  </si>
  <si>
    <t>8.2.11 NP</t>
  </si>
  <si>
    <t>BOQUILLA EFECTO TIPO ESPUMOSO - Boquilla GBQ - 22. 1/2" conexión hembra en acero inoxidable.</t>
  </si>
  <si>
    <t>8.2.12 NP</t>
  </si>
  <si>
    <t>BOQUILLA EFECTO TIPO FLOR DE LIS - Boquilla GBQ - 11. 1" tipo flor de lis en acero inoxidable.</t>
  </si>
  <si>
    <t>8.2.13 NP</t>
  </si>
  <si>
    <t>BOQUILLA EFECTO MULTIJET deck, fabricada en acero inoxidable 304, permite lograr un efecto multyiple de salida de jet delgados logrando apariencias de uno de mayor espesor.</t>
  </si>
  <si>
    <t>8.2.14 NP</t>
  </si>
  <si>
    <t>BOQUILLA EFECTO TIPO LANZA ECUALIZABLE -Boquilla para fuente de agua GBQ-01 tipo cristalino,  cambio orientacion 15° con efecto de chorro cristalino que resalta excepcionalmente al ser iluminado.</t>
  </si>
  <si>
    <t>8.2.15 NP</t>
  </si>
  <si>
    <t>Vulkano goinn o similar 20x20 cm alto x diametro, housing plastico de contencion interior d eiluminacion, la boquilla y conexión al sistema de desague, hidraulico de impulsion y electrico, tiene disco de acero inoxidable qie permite proteger elementos en su inyterior ademas de permitir una atraccion segura para personas.</t>
  </si>
  <si>
    <t>8.2.16 NP</t>
  </si>
  <si>
    <t>rejilla tráfico pesado de acero inoxidable cortada en láser (60 cm x 60 cm x 4 mm ) + marco de soporte con trampa de sólidos + filtro en malla inox + manijas de inspección + tornilleria rejilla totalmente transitable y segura para el público. esta será fabricada en acero inoxidable, tendrán un marco de apoyo para ser incrustado en concreto. igualmente estará forrada en malla mesh inoxidable para filtrar y proteger los equipos de bombeo.</t>
  </si>
  <si>
    <t>8.2.17 NP</t>
  </si>
  <si>
    <t>Rejilla trafico pesado acero inoxidable cortada en laser (100cm x 100cm x 4mm) + marcos de soporte con trampa de solidos + filtros en malla inoxidable + manijas de inspeccion + tornilleria + columna central de soporte.</t>
  </si>
  <si>
    <t>8.2.18 NP</t>
  </si>
  <si>
    <t>Conexión sumergible para conexión de luminarias.</t>
  </si>
  <si>
    <t>8.2.19 NP</t>
  </si>
  <si>
    <t>Rejilla para proteccion de llave, flotadores, y desague de la fuente, para permitir el llenado manual y el desague / rebose de la fuente</t>
  </si>
  <si>
    <t>8.2.20 NP</t>
  </si>
  <si>
    <t xml:space="preserve"> Construccion de Cárcamo  en concreto 210Kg/cm2 de 0.2m de ancho y 0.25m de profundidad (medidas internas), espesor 10cm.  Incluye suministro, transporte y colocación del concreto, las pendientes requeridas, preparada y nivelación del terreno, tapa en rejilla plastica TIPO PEATONAL PARA FUENTE DIDACTICA, segun diseño, conexiones a red existente, tubería y accesorios de ser requeridos</t>
  </si>
  <si>
    <t>8.3.10 NP</t>
  </si>
  <si>
    <t>MOTOBOMBA SUMERGIBLE SIGMA 54A - Motobomba sumergible fabricada en plastico de altas prestaciones y bajo consumo electrico, lubricada con agua, voltaje de operación 110@ 1,4A 1/6  hp + cable 5mt.</t>
  </si>
  <si>
    <t>8.3.11 NP</t>
  </si>
  <si>
    <t>MOTOBOMBA SUMERGIBLE SIGMA 350A - Motobomba sumergible 750W  1HP  110 vac @ 6.7 a salida 2" + cable 3mt.</t>
  </si>
  <si>
    <t>8.3.12 NP</t>
  </si>
  <si>
    <t>MOTOBOMBA SUMERGIBLE LITTLE F70-7300 - Motobomba sumergible plastica potencia 660W 3/4HP voltaje110vac @gA + 10 metros cable.</t>
  </si>
  <si>
    <t>8.3.13 NP</t>
  </si>
  <si>
    <t>Tablero electrico y de control para 17 luves led controlables por dmx y 4 motobombas, este tablero permite proteger y comandar los equipos de forma ideal, permitiendo programar rutinas, impactantes de sincron entre iluminacion y efectos de agua. Es de tipo interperie. incluye PLC y control d ellenado automatico de ambas fuentes de agua.; incluye gabinete electrico que integre el conrol de todas las bombas y la iluminacion segun norma retie (todos los elemntos estan certificados, asi como el armazon del gabinete, para el montaje interno y su instalacion debe ser certificado por el cliente.</t>
  </si>
  <si>
    <t>8.3.14 NP</t>
  </si>
  <si>
    <t>sistema de filtrado portatil GOINN (motobomba + trampa de cabellos + valvula multiport + filtro de arena + valvula monoradiales 2" + accesorios pvc para conexxiones + clñorinador de linea de 9LB + estructura movil en acero inoxidable + mangueras de succion y descarga antifuga con acoples rapidos) para filtrado de agua en tanques de equilibrio.</t>
  </si>
  <si>
    <t>8.3.15 NP</t>
  </si>
  <si>
    <t>Ingenieria para fuente, incluye conexión del sistema, control e iluminacion y puesta a punto del sistema, capacitacion del personal en mantenimiento y oiperacion por parte del personal calificado.</t>
  </si>
  <si>
    <t>% ADMINISTRACIÓN ANGELÓPOLIS</t>
  </si>
  <si>
    <t>% ADMINISTRACIÓN TARSO</t>
  </si>
  <si>
    <t>% ADMINISTRACIÓN VALPARAÍSO</t>
  </si>
  <si>
    <t xml:space="preserve">O.E.  </t>
  </si>
  <si>
    <t xml:space="preserve">OBRAS EXTRAS </t>
  </si>
  <si>
    <t>O.E.1</t>
  </si>
  <si>
    <t xml:space="preserve">SUMINISTRO, TRANSPORTE E INSTALACION DE MATERIALES PARA ESTRUCTURA DE SOPORTE PARA LA ESCULTURA DEL BUEY, incluye demolición de estructura existente, botada de material sobrante y adecuación de superficie </t>
  </si>
  <si>
    <t>O.E.2</t>
  </si>
  <si>
    <t>Aplicación de PINTURA EPOXICA EN MUROS, PISOS Y CIELOS (dos componentes proporción 1:3, no tóxica) de primera calidad, sobre estuco plástico, 2 a 3 manos o las necesarias para lograr una superficie pareja a satisfacción de la interventoría, color blanco.</t>
  </si>
  <si>
    <t>O.E.3</t>
  </si>
  <si>
    <t>suministro, transporte y colocación de ventana proyectante con pivote central en lámina llena calibre 20, con guía que fija la ventana plegable (levadiza), con dos pasadores contra muro lateral.</t>
  </si>
  <si>
    <t>O.E.4</t>
  </si>
  <si>
    <t>Construcción de MAMPOSTERÍA EN BLOQUE DE CONCRETO DE 15x20x40 cm. Incluye el suministro y transporte del bloque, mortero de pega 1:5 espesor max=0.01 m, trabas, remates de enrases. Todos los cortes serán realizados a máquina. (Según norma Icontec 451, 296 y la Astm C-652 y C-34).</t>
  </si>
  <si>
    <t>O.E.5</t>
  </si>
  <si>
    <t>Enchape tableta gress Colocación de ENCHAPE EN MUROS, EN TABLETA GRES, color a definir por la interventoría, dimensiones por definir. Incluye suministro y transporte de los materiales, remates, Incluye diseño aprobado por la interventoría.</t>
  </si>
  <si>
    <t>O.E.6</t>
  </si>
  <si>
    <t xml:space="preserve">Bancas colectiva en concreto según diseño localizada en el parque de los abuelos </t>
  </si>
  <si>
    <t>O.E.7</t>
  </si>
  <si>
    <t>Construcción de cajas de registro de 100 x 100 x altura hasta 120 cm. en concreto de 21Mpa. con impermeabilizante integral tipo Sika o equivalente, con concrefibra el piso y tapa en concreto, la tapa con su respectivo herraje. Incluye suministro, transporte e instalación de los materiales y todos los demás elementos necesarios para su correcta instalación y funcionamiento.</t>
  </si>
  <si>
    <t>O.E.8</t>
  </si>
  <si>
    <t>Suministro, transporte, almacenamiento, manejo, colocación e instalación de TUBERÍA PVC-UNIÓN PLATINO, con un DIÁMETRO DE 3", RDE 21. Incluye accesorios y todos los elementos requeridos para su correcta instalación y funcionamiento.</t>
  </si>
  <si>
    <t>O.E.9</t>
  </si>
  <si>
    <t>Suministro, transporte, almacenamiento, manejo, colocación e instalación de TUBERÍA PVC-UNIÓN PLATINO, con un DIÁMETRO DE 2", RDE 21. Incluye accesorios y todos los elementos requeridos para su correcta instalación y funcionamiento.</t>
  </si>
  <si>
    <t>O.E.10</t>
  </si>
  <si>
    <t>Suministro, transporte, almacenamiento, manejo, colocación e instalación de CODO GRAN RADIO 45 PVC-UNIÓN PLATINO, con un DIÁMETRO DE 3", RDE 21. Incluye accesorios y todos los elementos requeridos para su correcta instalación y funcionamiento.</t>
  </si>
  <si>
    <t>O.E.11</t>
  </si>
  <si>
    <t>Suministro, transporte, almacenamiento, manejo, colocación e instalación de UNION DE REPARACIÓN PVC-UNIÓN PLATINO, con un DIÁMETRO DE 3", RDE 21. Incluye accesorios y todos los elementos requeridos para su correcta instalación y funcionamiento.</t>
  </si>
  <si>
    <t>O.E.12</t>
  </si>
  <si>
    <t>Suministro, transporte, almacenamiento, manejo, colocación e instalación de TEE  HD, con un DIÁMETRO DE 3"</t>
  </si>
  <si>
    <t>O.E.13</t>
  </si>
  <si>
    <t>Suministro, transporte, almacenamiento, manejo, colocación e instalación de TEE  PVC UNION PLATINO, con un DIÁMETRO DE 2"</t>
  </si>
  <si>
    <t>O.E.14</t>
  </si>
  <si>
    <t>Suministro, transporte, almacenamiento, manejo, colocación e instalación de REDUCCION DE 3X2 HD</t>
  </si>
  <si>
    <t>O.E.15</t>
  </si>
  <si>
    <t>Suministro, transporte e instalación de HIDRANTE TIPO TRÁFICO 3" (75mm) en HIERRO FUNDIDO. Incluye  todos los elementos requeridos para su correcta instalación y funcionamiento.</t>
  </si>
  <si>
    <t>O.E.16</t>
  </si>
  <si>
    <t>Construcción de cono para Mh de diametro 1,20 m y de 0,60m en la boca de ingreso. en concreto de 210 kg/cm2 vaciado in situ</t>
  </si>
  <si>
    <t>O.E.17</t>
  </si>
  <si>
    <t>Instalación de pasamanos en tubería negra liviana según diseño. Incluye suministro y transporte de los materiales, platina soldada al paral (tubería negra liviana) anclada con pernos expansivos a la viga de concreto, o muro, pintura anticorrosivo, pintura esmalte; incluye todos los elementos necesarios para su correcta construcción y funcionamiento.</t>
  </si>
  <si>
    <t>O.E.18</t>
  </si>
  <si>
    <t>suministro, transporte e instalacion de kit silla yee de 12"*6", incluye todo lo necesario para su correcta instalacion</t>
  </si>
  <si>
    <t>O.E.19</t>
  </si>
  <si>
    <t>suministro, transporte e instalacion de kit silla yee de 8"*6", incluye todo lo necesario para su correcta instalacion</t>
  </si>
  <si>
    <t>O.E.20</t>
  </si>
  <si>
    <t>suministro transporte e instalación de canalización eléctrica en tubería conduit PVC de 2x 1". No incluye excavación y brechas</t>
  </si>
  <si>
    <t>O.E.21</t>
  </si>
  <si>
    <t>suministro transporte e instalación de canalización eléctrica en tubería conduit PVC de 1x 1" para salida de iluminación en alcorques. No incluye excavación y brechas</t>
  </si>
  <si>
    <t>O.E.22</t>
  </si>
  <si>
    <t>suministro transporte e instalación de canalización eléctrica en tubería conduit PVC de 1x 3/4" para salidas de iluminación a pedestales. No incluye excavación y brechas</t>
  </si>
  <si>
    <t>O.E.23</t>
  </si>
  <si>
    <t>suministro e instalacion de bala de piso led deco piso 18W o similar para uso exterior</t>
  </si>
  <si>
    <t>O.E.24</t>
  </si>
  <si>
    <t>Suministro e instalación de cruceta metálica de L=1500mm para poste, incluye tornillos de instalación</t>
  </si>
  <si>
    <t>O.E.25</t>
  </si>
  <si>
    <t>Suministro e instalación de varilla copperweld de L=2.40m x 5/8" para puesta a tierra. Incluye conector cable-varilla</t>
  </si>
  <si>
    <t>O.E.26</t>
  </si>
  <si>
    <t>Suministro e instalación de soldadura exotermica 90 grms para puesta a tierra</t>
  </si>
  <si>
    <t>O.E.27</t>
  </si>
  <si>
    <t>Suministro e instalacion de cable Cu desnudo No. 6 AWG</t>
  </si>
  <si>
    <t>O.E.28</t>
  </si>
  <si>
    <t>Suministro e instalacion de conectores en C de Cu para No. 6</t>
  </si>
  <si>
    <t>O.E.29</t>
  </si>
  <si>
    <t>Suministro e instalacion de conectores tipo GC Burndy o similar Cu # No.8 AWG para emplames. Incluye  recubrimiento en cinta autofundente y pvc</t>
  </si>
  <si>
    <t>O.E.30</t>
  </si>
  <si>
    <t>Suministro e instalacion de conectores en C de Cu para No. 8</t>
  </si>
  <si>
    <t>O.E.31</t>
  </si>
  <si>
    <t>Sumiistro e instalación de tablero monofasico de 12 circuitos</t>
  </si>
  <si>
    <t>INTERVENTORÍA ANGELÓPOLIS</t>
  </si>
  <si>
    <t>INTERVENTORÍA TARSO</t>
  </si>
  <si>
    <t>INTERVENTORÍA VALPARAÍSO</t>
  </si>
  <si>
    <t>ANGELOPOLIS</t>
  </si>
  <si>
    <t>OBRA EXTRA</t>
  </si>
  <si>
    <t>15.1</t>
  </si>
  <si>
    <t>INSTALACIONES HIDRAULICAS</t>
  </si>
  <si>
    <t>15.1.5</t>
  </si>
  <si>
    <t>Suministro, transporte y colocación de Caja para Medidor de Acueducto de 1/2". Incluye Medidor,llave anti fraude, llave de corte , niples en tuberia galvanizada, etc.</t>
  </si>
  <si>
    <t>15.1.6</t>
  </si>
  <si>
    <t>Suministro, transporte y colocación de Valvula de compuerta elástica junta rapida de 3".</t>
  </si>
  <si>
    <t>15.1.8</t>
  </si>
  <si>
    <t>Suministro, transporte y colocación de Hidrante de 3", Incluye conexión en tubería de acero</t>
  </si>
  <si>
    <t>15.1.9</t>
  </si>
  <si>
    <t>Construcción de caja para válvula según diseño, incluye tapa en acero.</t>
  </si>
  <si>
    <t>15.2</t>
  </si>
  <si>
    <t>INSTALACIONES SANITARIAS</t>
  </si>
  <si>
    <t>15.2.1</t>
  </si>
  <si>
    <t>Suministro, transporte y colocación de Tubería PVC-S de 4". Incluye accesorios, limpiador y soldadura.</t>
  </si>
  <si>
    <t>15.2.2</t>
  </si>
  <si>
    <t>Suministro, transporte y colocación de Tubería PVC-S de 6". Incluye accesorios, limpiador y soldadura.</t>
  </si>
  <si>
    <t>15.2.3</t>
  </si>
  <si>
    <t>Suministro, transporte y colocación de Tubería Novafort de 12". Incluye accesorios, limpiador y soldadura.</t>
  </si>
  <si>
    <t>15.3</t>
  </si>
  <si>
    <t>INSTALACION PARA AGUAS LLUVIAS</t>
  </si>
  <si>
    <t>15.3.1</t>
  </si>
  <si>
    <t>15.3.2</t>
  </si>
  <si>
    <t>15.4</t>
  </si>
  <si>
    <t>INSTALACIONES ELÉCTRICAS</t>
  </si>
  <si>
    <t>15.4.1</t>
  </si>
  <si>
    <t>TRASLADO Y/O CONSTRUCCION DE REDES OPERADOR DE RED</t>
  </si>
  <si>
    <t>15.4.1.1</t>
  </si>
  <si>
    <t>APROBACION DE TRASLADO Y/O CONSTRUCCION DE REDES SECUNDARIAS ANTE EL OPERADOR DE RED INCLUYEN: SOLICITUDES DE SUSPENSIONES DE REDES DE ENERGIA PARA PUESTA EN SERVICIO, RETIROS DE CONTADORES EXISTENTES, ATENCION DE VISITAS, ENTREGA DE DOCUMENTACION LEGAL PARA LA LEGALIZACION DE CONTADORES DE USO FINAL EN CASETAS Y ALUMBRADO Y TODO LO RELACIONADO CON OPERADOR DE RED</t>
  </si>
  <si>
    <t>GN</t>
  </si>
  <si>
    <t>15.4.1.2</t>
  </si>
  <si>
    <t>SUMINISTRO E INSTALACION DE POSTE DE CONCRETO DE 12X750 KG EN FIBRA DE VIDRIO Y/O METALICOS, PARA VESTIDA DE RA8-020 Y RA4: COLOCACION DE CAJAS DE DISTRIBUCION DE ENERGIA</t>
  </si>
  <si>
    <t>UND</t>
  </si>
  <si>
    <t>15.4.1.3</t>
  </si>
  <si>
    <t>SUMINISTRO E INSTALACIÓN DE CABLE TRIPLEX NRO 2</t>
  </si>
  <si>
    <t>15.4.1.4</t>
  </si>
  <si>
    <t>SUMINISTRO E INSTALACIÓN DE VESTIDA DE ACOMETIDA RA8-020: CON CAJAS DE DISTRIBUCION</t>
  </si>
  <si>
    <t>15.4.1.5</t>
  </si>
  <si>
    <t>PUESTA A TIERRA DE TRANSFORMADOR O RA8-020 CONVENCIONAL, SEGÚN NORMA EPM RA6-010</t>
  </si>
  <si>
    <t>15.4.1.6</t>
  </si>
  <si>
    <t>VESTIDA DE VIENTO CONVENCIONAL PRIMARIA SEGÚN NORMA EPM RA6-001</t>
  </si>
  <si>
    <t>15.4.2</t>
  </si>
  <si>
    <t>OBRA ELÉCTRICA TODOS LOS  MATERIALES DEBERÁN TENER CERTIFICADOS RETIE DE PRODUCTO E INSTALADOS SEGÚN REGLAMENTACIÓN NTC2050</t>
  </si>
  <si>
    <t>15.4.2.1</t>
  </si>
  <si>
    <t>ACOMETIDAS ELECTRICAS</t>
  </si>
  <si>
    <t>SE PODRÁN USAR CABLES EQUIVALENTES PREVIAMENTE APROBADOS POR INTERVENTORIA QUE CUMPLAN CON LA NORMATIVIDAD RETIE</t>
  </si>
  <si>
    <t>15.4.2.1.1</t>
  </si>
  <si>
    <t>ACOMETIDA DESDE CAJA DE DISTRIBUCION EPM EN POSTE HASTA GABINETES DE MEDIDA EN 2XNRO8 AWG + 1XNRO8 AWG - CU, ANTIFRAUDE, SEGÚN PLANOS APROBADOS, INCLUYE TODOS LOS ELEMENTOS DE MARCACION RETIE</t>
  </si>
  <si>
    <t>15.4.2.2</t>
  </si>
  <si>
    <t>ACOMETIDAS INTERNAS</t>
  </si>
  <si>
    <t>SE PODRÁN USAR CABLES EQUIVALENTES PREVIAMENTE APROBADOS POR LA INTERVENTORÍA Y QUE CUMPLAN CON LA NORMATIVIDAD RETIE</t>
  </si>
  <si>
    <t>15.4.2.2.1</t>
  </si>
  <si>
    <t>SUMINISTRO, TRANSPORTE E INSTALACIÓN CABLE TRENZADO 3X12 SINTOX , PARA ALIMENTADORES DE CIRCUITOS NORMALES, REGULADOS E ILUMINACION.  INCLUYE TERMINALES Y DEMÁS ELEMENTOS PARA SU CORRECTA INSTALACIÓN.  NO INCLUYE TUBERÍA.</t>
  </si>
  <si>
    <t>15.4.2.2.2</t>
  </si>
  <si>
    <t>SUMINISTRO, TRANSPORTE E INSTALACIÓN CABLE TRENZADO 3X10 SINTOX , PARA ALIMENTADORES DE CIRCUITOS NORMALES, REGULADOS E ILUMINACION.  INCLUYE TERMINALES Y DEMÁS ELEMENTOS PARA SU CORRECTA INSTALACIÓN.  NO INCLUYE TUBERÍA.</t>
  </si>
  <si>
    <t>15.4.2.3</t>
  </si>
  <si>
    <t>TUBERIA, CANALETAS Y DUCTOS</t>
  </si>
  <si>
    <t>15.4.2.3.1</t>
  </si>
  <si>
    <t xml:space="preserve">SUMINISTRO, TRANSPORTE E INSTALACIÓN TUBERÍA CONDUIT PVC 2", INCLUYE ACCESORIOS, FIJACIONES Y DEMÁS ELEMENTOS PARA SU CORRECTA INSTALACIÓN.  ALUMBRADO PUBLICO </t>
  </si>
  <si>
    <t>15.4.2.3.2</t>
  </si>
  <si>
    <t>SUMINISTRO, TRANSPORTE E INSTALACIÓN TUBERÍA CONDUIT PVC 1", INCLUYE ACCESORIOS, FIJACIONES Y DEMÁS ELEMENTOS PARA SU CORRECTA INSTALACIÓN. ALIMENTADORES ENERGIA</t>
  </si>
  <si>
    <t>15.4.2.3.3</t>
  </si>
  <si>
    <t xml:space="preserve">SUMINISTRO, TRANSPORTE E INSTALACIÓN ELABORACIÓN DE CANALIZACIÓN EN ZONA DURA O BLANDA PARA TUBERÍAS PVC 2" Y/O 1" </t>
  </si>
  <si>
    <t>15.4.2.3.4</t>
  </si>
  <si>
    <t>SUMINISTRO, TRANSPORTE E INSTALACIÓN DE CAJAS DE INSPECCIÓN SECUNDARIA NORMAS EPM RS3 INCLUYEN TAPAS Y DEMAS ACCESORIOS DE CONSTRUCCION</t>
  </si>
  <si>
    <t>15.4.2.3.5</t>
  </si>
  <si>
    <t>SUMINISTRO, TRANSPORTE E INSTALACIÓN TUBERÍA CONDUIT EMT 3/4",  INCLUYE ACCESORIOS, FIJACIONES Y DEMÁS ELEMENTOS PARA SU CORRECTA INSTALACIÓN.</t>
  </si>
  <si>
    <t>15.4.2.3.6</t>
  </si>
  <si>
    <t>SUMINISTRO, TRANSPORTE E INSTALACIÓN TUBERÍA CONDUIT CORAZA AMERICANA FLEXIBLE CHAQUETA PVC 3/4", INCLUYE ACCESORIOS, FIJACIONES Y DEMÁS ELEMENTOS PARA SU CORRECTA INSTALACIÓN.</t>
  </si>
  <si>
    <t>15.4.2.3.7</t>
  </si>
  <si>
    <t>SUMINISTRO, TRANSPORTE E INSTALACIÓN TUBERÍA CONDUIT METALICA GALVANIZADA 2", INCLUYE ACCESORIOS, FIJACIONES Y DEMÁS ELEMENTOS PARA SU CORRECTA INSTALACIÓN.</t>
  </si>
  <si>
    <t>15.4.2.4</t>
  </si>
  <si>
    <t>TOMAS</t>
  </si>
  <si>
    <t>15.4.2.4.1</t>
  </si>
  <si>
    <t>SUMINISTRO, TRANSPORTE E INSTALACIÓN SALIDA PARA TOMACORRIENTE CON POLO A TIERRA NO AISLADO 15 A, 120 V, COLOR BLANCO.  INCLUYE TUBERÍA EMT 3/4", APARATO CERTIFICADO Y EN GENERAL TODOS LOS ACCESORIOS PARA SU CORRECTA INSTALACIÓN Y FUNCIONAMIENTO. CUMPLIMIENTO RETIE</t>
  </si>
  <si>
    <t>15.4.2.4.2</t>
  </si>
  <si>
    <t>SUMINISTRO, TRANSPORTE E INSTALACIÓN SALIDA PARA TOMACORRIENTE CON POLO A TIERRA NO AISLADO 15 A, 120 V, TIPO GFCI. INCLUYE TUBERÍA EMT 3/4", APARATO CERTIFICADO Y EN GENERAL TODOS LOS ACCESORIOS PARA SU CORRECTA INSTALACIÓN Y FUNCIONAMIENTO.</t>
  </si>
  <si>
    <t>15.4.2.5</t>
  </si>
  <si>
    <t>ILUMINACION</t>
  </si>
  <si>
    <t>15.4.2.5.1</t>
  </si>
  <si>
    <t>15.4.2.5.2</t>
  </si>
  <si>
    <t>15.4.2.5.3</t>
  </si>
  <si>
    <t>15.4.2.5.4</t>
  </si>
  <si>
    <t>15.4.2.5.5</t>
  </si>
  <si>
    <t>SUMINISTRO, TRANSPORTE DE TEMPORIZADOR Y/O FOTOCELDA PARA PROGRAMACION DE ENCENDIDO DE LUMINARIAS</t>
  </si>
  <si>
    <t>15.4.2.6</t>
  </si>
  <si>
    <t>MARCACION SEGÚN RETIE</t>
  </si>
  <si>
    <t>15.4.2.6.1</t>
  </si>
  <si>
    <t>SUMINISTRO, TRANSPORTE E INSTALACIÓN DE KIT DE MARCACIÓN GENERAL NORMA RETIE: GABINETES, SALIDAS ELECTRCICAS, CABLES, ETC….</t>
  </si>
  <si>
    <t>GL</t>
  </si>
  <si>
    <t>15.4.2.7</t>
  </si>
  <si>
    <t>SISTEMA DE PUESTA A TIERRA Y PROTECCION</t>
  </si>
  <si>
    <t>15.4.2.7.1</t>
  </si>
  <si>
    <t>SUMINISTRO, TRANSPORTE E INSTALACIÓN DE SPT DISPOSICIÓN GEOMÉTRICA CUADRADA O RECTANGULAR CON DIMENSIONES SEGÚN DISEÑO ELÉCTRICO Y APROBADO POR EL OR DE LA LOCALIDAD Y CUMPLIENDO CON RETIE, INCLUYE 2 VARILLAS COBRE  DE 2,4M, SOLDADAS EXOTÉRMICAMENTE E INTERCONECTADAS CON CABLE 1/0 DESNUDO, RESISTENCIA DE PUESTA A TIERRA MENOR A  25 OHMIOS, EXCAVACIÓN MANUAL, OBRA CIVIL, BOTADA DE ESCOMBROS, TRATAMIENTO QUÍMICO FAVIGEL O HIDROSOLTA EN CASO DE REQUERIRSE, CAJAS (1 COMO MÍNIMO) DE INSPECCIÓN 30X30CM CON MARCO ELECTROSOLDADO Y PINTURA ANTICORROSIVA Y TODOS AQUELLOS ELEMENTOS NECESARIOS PARA SU ADECUADA INSTALACIÓN Y PUESTA EN FUNCIONAMIENTO.</t>
  </si>
  <si>
    <t>15.4.2.7.2</t>
  </si>
  <si>
    <t>SUMINISTRO, TRANSPORTE E INSTALACIÓN PARARRAYOS TIPO FRANKLIN DE 1 ASTA 1,0 MTS  (PARA APANTALLAMIENTO), INCLUYE MÁSTIL EN TUBERÍA IMC DE 1" X 3 METROS.</t>
  </si>
  <si>
    <t>15.4.2.7.3</t>
  </si>
  <si>
    <t>SUMINISTRO, TRANSPORTE E INSTALACIÓN VARILLA COOPER WELL CON GRAPA, CON ALMA DE ACERO,  DE 5/8" X 2,4 METROS; INCLUYE SOLDADURA EXOTÉRMICA.</t>
  </si>
  <si>
    <t>15.4.2.7.4</t>
  </si>
  <si>
    <t>SUMINISTRO, TRANSPORTE E INSTALACIÓN CABLE  ALUMINIO CUBIERTO NO. 1/0 CON SUS RESPECTIVOS ACCESORIOS DE FIJACIÓN EN POSTES</t>
  </si>
  <si>
    <t>15.4.2.7.5</t>
  </si>
  <si>
    <t>SUMINISTRO, TRANSPORTE E INSTALACIÓN CABLE  CU AWG NO. 1/0 CON SUS RESPECTIVOS TERMINALES DE OJO, ENTERRADO PARA ANILLO INFERIOR DE APANTALLAMIENTO Y DE SISTEMA DE TIERRAS. INCLUYE CAJA BIMETALICA Y CONECTORES</t>
  </si>
  <si>
    <t>15.4.2.7.6</t>
  </si>
  <si>
    <t>SUMINISTRO, TRANSPORTE E INSTALACIÓN DE CAJA DE INSPECCIÓN DE 30X30CMS PARA INSPECCION Y MANTENIMIENTO DE TIERRAS</t>
  </si>
  <si>
    <t>15.4.2.8</t>
  </si>
  <si>
    <t>TABLERO ELECTRICOS</t>
  </si>
  <si>
    <t>15.4.2.8.1</t>
  </si>
  <si>
    <t>SUMINISTRO, TRANSPORTE E INSTALACIÓN TABLERO BIFÁSICO CON PUERTA DE 18 CIRCUITOS Y PROTECCIÓN PPAL. SEGÚN PLANOS APROBADOS POR EPM</t>
  </si>
  <si>
    <t>15.4.2.8.2</t>
  </si>
  <si>
    <t>SUMINISTRO, TRANSPORTE E INSTALACIÓN TABLERO BIFÁSICO CON PUERTA DE 6 CIRCUITOS Y PROTECCIÓN PRINCIPAL SEGÚN PLANOS APROBADOS POR EPM</t>
  </si>
  <si>
    <t>15.4.2.8.3</t>
  </si>
  <si>
    <t>SUMINISTRO, TRANSPORTE E INSTALACIÓN DE TABLERO DE MEDIDA, INCLUYE MEDIDOR, TOTALIZADOR PRINCIPAL Y PUESTA TIERRA SEGÚN NORMA EPM Y DEMÁS ACCESORIOS NECESARIOS PARA SU CORRECTO FUNCIONAMIENTO, SEGÚN PLANOS APROBADOS POR EPM. INCLUYE MESON EN LADRILLO SEGÚN PLANOS O ADOSAMIENTO EN MURO</t>
  </si>
  <si>
    <t>15.4.2.8.4</t>
  </si>
  <si>
    <t>SUMINISTRO, TRANSPORTE E INSTALACIÓN BREAKER MONOPOLAR ENCHUFABLE 1X15A - 1X20A - 1X30 A</t>
  </si>
  <si>
    <t>15.4.2.8.5</t>
  </si>
  <si>
    <t>SUMINISTRO, TRANSPORTE E INSTALACIÓN BREAKER BIPOLAR ENCHUFABLE 2X20A - 2X30 A- 2-X40A - 2X70A</t>
  </si>
  <si>
    <t>15.5</t>
  </si>
  <si>
    <t>OBRAS CIVILES</t>
  </si>
  <si>
    <t>15.5.1</t>
  </si>
  <si>
    <t xml:space="preserve">Cerramiento provisional en laminas de zinc y madera  y todos elementos necesarios para su instalación. </t>
  </si>
  <si>
    <t>15.5.2</t>
  </si>
  <si>
    <t>Suministro, transporte y colocación de material para filtro, canto rodado o triturado entre 3/4" y 3".</t>
  </si>
  <si>
    <t>15.5.3</t>
  </si>
  <si>
    <t>Suministro, transporte y colocación de Geotextil  NT 1600 para filtro</t>
  </si>
  <si>
    <t>15.5.4</t>
  </si>
  <si>
    <t>Suministro, transporte y colocación de Tubería para filtro de 4".</t>
  </si>
  <si>
    <t>15.5.5</t>
  </si>
  <si>
    <t>Corte  y Tala de árboles. Se utilizará personal experto con el equipo adecuado. Se hará a las unidades arboreas que lo indique la interventoría. Incluye el transporte del material sobrante al sitio adecuado.</t>
  </si>
  <si>
    <t>15.5.6</t>
  </si>
  <si>
    <t>Ajuste, revisión y calibración de los diseños arquitectónicos, estructurales, sanitarios, hidráulicos, lluvias y eléctricos. Incluye la entrega de planos finales</t>
  </si>
  <si>
    <r>
      <t xml:space="preserve">SUMINISTRO, TRANSPORTE E INSTALACIÓN LUMINARIA HERMÉTICA </t>
    </r>
    <r>
      <rPr>
        <b/>
        <sz val="12"/>
        <rFont val="Arial Narrow"/>
        <family val="2"/>
      </rPr>
      <t>TIPO T1</t>
    </r>
    <r>
      <rPr>
        <sz val="12"/>
        <rFont val="Arial Narrow"/>
        <family val="2"/>
      </rPr>
      <t xml:space="preserve">  FLORENCIA SENDERITO: SEGÚN ARQUITECTURA</t>
    </r>
  </si>
  <si>
    <r>
      <t xml:space="preserve">SUMINISTRO, TRANSPORTE E INSTALACIÓN LUMINARIA APLIQUE TORTUGA LED  </t>
    </r>
    <r>
      <rPr>
        <b/>
        <sz val="12"/>
        <rFont val="Arial Narrow"/>
        <family val="2"/>
      </rPr>
      <t xml:space="preserve">TIPO T4. </t>
    </r>
    <r>
      <rPr>
        <sz val="12"/>
        <rFont val="Arial Narrow"/>
        <family val="2"/>
      </rPr>
      <t>SEGÚN ARQUITECTURA</t>
    </r>
  </si>
  <si>
    <r>
      <t xml:space="preserve">SUMINISTRO, TRANSPORTE E INSTALACIÓN LUMINARIA AP 50W  LED, SEGÚN PLANOS APROBADOS, DE PISO </t>
    </r>
    <r>
      <rPr>
        <b/>
        <sz val="12"/>
        <rFont val="Arial Narrow"/>
        <family val="2"/>
      </rPr>
      <t>TIPO T2</t>
    </r>
    <r>
      <rPr>
        <sz val="12"/>
        <rFont val="Arial Narrow"/>
        <family val="2"/>
      </rPr>
      <t>. SEGÚN ARQUITECTURA</t>
    </r>
  </si>
  <si>
    <r>
      <t xml:space="preserve">SUMINISTRO, TRANSPORTE E INSTALACIÓN LUMINARIA LED REFLECTOR Y </t>
    </r>
    <r>
      <rPr>
        <b/>
        <sz val="12"/>
        <rFont val="Arial Narrow"/>
        <family val="2"/>
      </rPr>
      <t>TIPO T3</t>
    </r>
    <r>
      <rPr>
        <sz val="12"/>
        <rFont val="Arial Narrow"/>
        <family val="2"/>
      </rPr>
      <t xml:space="preserve"> SEGÚN PLANOS POSTE CUADRADO APROBADOS Y ARQUITECTURA</t>
    </r>
  </si>
  <si>
    <t>CC</t>
  </si>
  <si>
    <t>CONTRACTUAL</t>
  </si>
  <si>
    <t>PMA</t>
  </si>
  <si>
    <t>INTERVENTORIA</t>
  </si>
  <si>
    <t>VALOR PROYECTO</t>
  </si>
  <si>
    <t>ADICON</t>
  </si>
  <si>
    <t>FINAL</t>
  </si>
  <si>
    <t>DEPARTAMENTO DE ANTIOQUIA</t>
  </si>
  <si>
    <t>Unidad de Trabajo: Parque de Tarso</t>
  </si>
  <si>
    <t>PROYECTO: REESTRUCTURACION DEL PARQUE PRINCIPAL DEL MUNICIPIO DE TARSO, ANTIOQUIA</t>
  </si>
  <si>
    <t>SOPORTE DE INSUMOS</t>
  </si>
  <si>
    <t>DESCRIPCIÓN INSUMO</t>
  </si>
  <si>
    <t>MA152</t>
  </si>
  <si>
    <t>TUBO CONDUIT GALVANIZADO IMC 3''</t>
  </si>
  <si>
    <t>MA153</t>
  </si>
  <si>
    <t>Capacete  IMC 3"</t>
  </si>
  <si>
    <t>MA154</t>
  </si>
  <si>
    <t>TUBO CONDUIT PVC 3"</t>
  </si>
  <si>
    <t>MA156</t>
  </si>
  <si>
    <t>herraje según Norma EPM RS3-00 tipo pesado</t>
  </si>
  <si>
    <t>MA157</t>
  </si>
  <si>
    <t>TUBO CONDUIT PVC 1"</t>
  </si>
  <si>
    <t>MA158</t>
  </si>
  <si>
    <t>Luminaria VEGA LED CELSA o SIMILAR  en tubo de acero redondo de diámetro 4.5”, acabado con pintura electrostática en color negro (otros bajo pedido), conjunto óptico en lámina de acero Cold Rolled, difusor en acrílico opal mate, distribución de la luz volumétrica, apta para uso exterior, grado de hermeticidad IP65, flujo lumínico 4528 lúmenes, potencia 47.4 W (potencia con pérdidas del driver incluidas), Eficacia 95.5 Lm/W, temperatura de color 4000°K e IRC 80% (otros bajo pedido), vida útil de la fuente de 50.000 horas</t>
  </si>
  <si>
    <t>MA159</t>
  </si>
  <si>
    <t xml:space="preserve">Brazo Doble para Luminaria , Ref Largo o Largo- Corto </t>
  </si>
  <si>
    <t>MA160</t>
  </si>
  <si>
    <t>Poste Tipo Carabobo de 5-6 Metros</t>
  </si>
  <si>
    <t>MA161</t>
  </si>
  <si>
    <t>Acrilico para margacion riesgo electrico</t>
  </si>
  <si>
    <t>MA168</t>
  </si>
  <si>
    <t>Tubo conduit PVC 1/2".</t>
  </si>
  <si>
    <t>MA176</t>
  </si>
  <si>
    <t>SEPARADOR DUCTOS 3"</t>
  </si>
  <si>
    <t>MA177</t>
  </si>
  <si>
    <t>CINTA PELIGRO ELECTRICA</t>
  </si>
  <si>
    <t>MA179</t>
  </si>
  <si>
    <t>Cable 2N°2/0+1N°1/0 AWG THWN Aluminio serie AA8000</t>
  </si>
  <si>
    <t>MA184</t>
  </si>
  <si>
    <t>CABLE RIGIDO #14 7 HILOS COLOR VERDE</t>
  </si>
  <si>
    <t>MA185</t>
  </si>
  <si>
    <t>Tubería PVC-PRESION RDE 9, Ø= 1/2"</t>
  </si>
  <si>
    <t>MA186</t>
  </si>
  <si>
    <t>Tubería PVC-PRESION RDE 21, Ø= 3/4"</t>
  </si>
  <si>
    <t>MA189</t>
  </si>
  <si>
    <t>Tubería PVC-SANITARIA, Ø= 2"</t>
  </si>
  <si>
    <t>MA190</t>
  </si>
  <si>
    <t>Tubería PVC-SANITARIA, Ø= 4"</t>
  </si>
  <si>
    <t>MA191</t>
  </si>
  <si>
    <t>Tubería PVC-SANITARIA, Ø= 6"</t>
  </si>
  <si>
    <t>MA192</t>
  </si>
  <si>
    <t>VÁLVULA DE COMPUERTA 1/2"</t>
  </si>
  <si>
    <t>MA193</t>
  </si>
  <si>
    <t>VÁLVULA DE COMPUERTA 3/4"</t>
  </si>
  <si>
    <t>MA194</t>
  </si>
  <si>
    <t>VÁLVULA  2"</t>
  </si>
  <si>
    <t>MA195</t>
  </si>
  <si>
    <t xml:space="preserve"> Boquilla GBQ - 22. 1/2"</t>
  </si>
  <si>
    <t>MA196</t>
  </si>
  <si>
    <t xml:space="preserve">Boquilla GBQ - 11. 1" </t>
  </si>
  <si>
    <t>MA197</t>
  </si>
  <si>
    <t>BOQUILLA EFECTO MULTIJET deck</t>
  </si>
  <si>
    <t>MA198</t>
  </si>
  <si>
    <t>BOQUILLA EFECTO TIPO LANZA CRISTALINOECUALIZABLE</t>
  </si>
  <si>
    <t>MA199</t>
  </si>
  <si>
    <t>Vulkano goinn o similar 20x20</t>
  </si>
  <si>
    <t>MA200</t>
  </si>
  <si>
    <t>rejilla tráfico pesado de acero inoxidable cortada en láser (60 cm x 60 cm x 4 mm )</t>
  </si>
  <si>
    <t>MA201</t>
  </si>
  <si>
    <t xml:space="preserve">Rejilla trafico pesado acero inoxidable cortada en laser (100cm x 100cm x 4mm) </t>
  </si>
  <si>
    <t>MA202</t>
  </si>
  <si>
    <t>MA203</t>
  </si>
  <si>
    <t>Rejilla para proteccion de llave</t>
  </si>
  <si>
    <t>MA204</t>
  </si>
  <si>
    <t xml:space="preserve">MOTOBOMBA SUMERGIBLE SIGMA 54A - </t>
  </si>
  <si>
    <t>MA205</t>
  </si>
  <si>
    <t>MOTOBOMBA SUMERGIBLE SIGMA 350A</t>
  </si>
  <si>
    <t>MA206</t>
  </si>
  <si>
    <t xml:space="preserve">MOTOBOMBA SUMERGIBLE LITTLE F70-7300 </t>
  </si>
  <si>
    <t>MA207</t>
  </si>
  <si>
    <t>Tablero electrico y de control para 17 luves led controlables por dmx</t>
  </si>
  <si>
    <t>MA208</t>
  </si>
  <si>
    <t>sistema de filtrado portatil GOINN o similar</t>
  </si>
  <si>
    <t>MA209</t>
  </si>
  <si>
    <t>MACHO PVC PRESI􀃏N 1/2"</t>
  </si>
  <si>
    <t>MA210</t>
  </si>
  <si>
    <t>TE PVC PRESI􀃏N 2" SOLDAR</t>
  </si>
  <si>
    <t>MA211</t>
  </si>
  <si>
    <t>HEMBRA PVC PRESI􀃏N 1"</t>
  </si>
  <si>
    <t>MA212</t>
  </si>
  <si>
    <t>UNIVERSAL PVC 1" SOLDAR</t>
  </si>
  <si>
    <t>MA213</t>
  </si>
  <si>
    <t>BUJE REBOSE DESAG􀁨E GOINN 2"</t>
  </si>
  <si>
    <t>MA214</t>
  </si>
  <si>
    <t>CODO PVC SANITARIO 2" SOLDAR</t>
  </si>
  <si>
    <t>MA215</t>
  </si>
  <si>
    <t>SIF􀃏N EN U PVC 2"</t>
  </si>
  <si>
    <t>MA216</t>
  </si>
  <si>
    <t>SIF􀃏N EN U PVC 4"</t>
  </si>
  <si>
    <t>MA217</t>
  </si>
  <si>
    <t>BUJE 3/4 X 1/2</t>
  </si>
  <si>
    <t>MA218</t>
  </si>
  <si>
    <t>CODO 90 X 1/2"</t>
  </si>
  <si>
    <t>MA219</t>
  </si>
  <si>
    <t>electrovalvula 3/4"</t>
  </si>
  <si>
    <t>MA220</t>
  </si>
  <si>
    <t>CURVA PVC EL􀁥CTRICO DE 1/2"</t>
  </si>
  <si>
    <t>MA221</t>
  </si>
  <si>
    <t>HEMBRA PVC PRESI􀃏N 2" ROSCAR/SOLDAR</t>
  </si>
  <si>
    <t>MA222</t>
  </si>
  <si>
    <t>CODO PVC SANITARIO 11/2" SOLDAR</t>
  </si>
  <si>
    <t>MA223</t>
  </si>
  <si>
    <t>CODO PVC SANITARIO 4" SOLDAR</t>
  </si>
  <si>
    <t>MA224</t>
  </si>
  <si>
    <t>TEE SANITARIO 4"</t>
  </si>
  <si>
    <t>MA225</t>
  </si>
  <si>
    <t>YEE PVC SANITARIO 4</t>
  </si>
  <si>
    <t>Unidad de Trabajo: Parque de Valparaiso</t>
  </si>
  <si>
    <t>PROYECTO: REESTRUCTURACION DEL PARQUE PRINCIPAL DEL MUNICIPIO DE VALPARAISO, ANTIOQUIA</t>
  </si>
  <si>
    <t>Unidad de Trabajo: Parque de Angelopolis</t>
  </si>
  <si>
    <t>PROYECTO: REESTRUCTURACION DEL PARQUE PRINCIPAL DEL MUNICIPIO DE ANGELOPOLIS, ANTIOQUIA</t>
  </si>
  <si>
    <t>CONTRATO DE OBRA N° 2022.101</t>
  </si>
  <si>
    <t>PLAZO INICIAL</t>
  </si>
  <si>
    <t>CUATRO (04) MESES</t>
  </si>
  <si>
    <t>PLAZO ACUMULADO</t>
  </si>
  <si>
    <t>OCHO (08) MESES</t>
  </si>
  <si>
    <t>FECHA DE INICIO DEL CONTRATO</t>
  </si>
  <si>
    <t>OCHO (08) DE NOVIEMBRE DE 2022</t>
  </si>
  <si>
    <t>FECHA DE VENCIMIENTO ACTUAL</t>
  </si>
  <si>
    <t>FECHA DE SUSPENSIÓN</t>
  </si>
  <si>
    <t>CONTRATISTA: UNION TEMPORAL PARQUES 2022  IDENTIFICADO CON NIT. 901.646.309-1</t>
  </si>
  <si>
    <t>VALOR INICIAL</t>
  </si>
  <si>
    <t>VALOR ADICIONES</t>
  </si>
  <si>
    <t>FECHA DE REANUDACION</t>
  </si>
  <si>
    <t>CONTRATO DE INTERVENTORIA N° 2022.109; INTERVENTOR: UNION TEMPORAL INTERVENTORIA PARQUES 2022</t>
  </si>
  <si>
    <t>VALOR ACUMULADO</t>
  </si>
  <si>
    <t>BALANCE DE MAYORES Y MENORES NO 01 - ADICIONAL</t>
  </si>
  <si>
    <t>PLAZO PRORROGA1</t>
  </si>
  <si>
    <t>DOS (02) MESES</t>
  </si>
  <si>
    <t>PLAZO PRORROGA 2</t>
  </si>
  <si>
    <t>UN (01) MES</t>
  </si>
  <si>
    <t>PLAZO PRORROGA 3</t>
  </si>
  <si>
    <t>CONDIONES CONTRACTUALES</t>
  </si>
  <si>
    <t>ADICION No01</t>
  </si>
  <si>
    <t>OBJETO ES: "INTERVENCIÓN, RENOVACIÓN Y CONSTRUCCIÓN  DEL PARQUE MUNICIPAL DE VALPARAISO, ANTIOQUIA"</t>
  </si>
  <si>
    <t>VALOR ADICION</t>
  </si>
  <si>
    <t>APORTE ESTAMPILLAS</t>
  </si>
  <si>
    <t>VALOR APORTES</t>
  </si>
  <si>
    <t>APORTES</t>
  </si>
  <si>
    <t>CDP MUNICIPIO</t>
  </si>
  <si>
    <t>CDP MUNICIPIO 00543</t>
  </si>
  <si>
    <t>SGR INVERSION LOCAL</t>
  </si>
  <si>
    <t>APORTE ESTAMPILLAS OB</t>
  </si>
  <si>
    <t>APORTE ESTAMPILLAS INT</t>
  </si>
  <si>
    <t>T</t>
  </si>
  <si>
    <t>V</t>
  </si>
  <si>
    <t>APORTE</t>
  </si>
  <si>
    <t>CAL R</t>
  </si>
  <si>
    <t>CONS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</si>
</sst>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00_);_(* \(#,##0.00\);_(* &quot;-&quot;??_);_(@_)"/>
    <numFmt numFmtId="167" formatCode="&quot;$&quot;\ #,##0"/>
    <numFmt numFmtId="168" formatCode="_-[$$-240A]* #,##0.00_-;\-[$$-240A]* #,##0.00_-;_-[$$-240A]* &quot;-&quot;??_-;_-@_-"/>
    <numFmt numFmtId="169" formatCode="&quot;$&quot;#,##0"/>
    <numFmt numFmtId="170" formatCode="0.0"/>
    <numFmt numFmtId="171" formatCode="&quot;$&quot;\ #,##0.00"/>
    <numFmt numFmtId="172" formatCode="_ * #,##0_ ;_ * \-#,##0_ ;_ * &quot;-&quot;_ ;_ @_ "/>
    <numFmt numFmtId="173" formatCode="_-&quot;$&quot;* #,##0_-;\-&quot;$&quot;* #,##0_-;_-&quot;$&quot;* &quot;-&quot;??_-;_-@_-"/>
    <numFmt numFmtId="174" formatCode="[$$-240A]\ #,##0"/>
    <numFmt numFmtId="175" formatCode="_(&quot;$&quot;* #,##0.00_);_(&quot;$&quot;* \(#,##0.00\);_(&quot;$&quot;* &quot;-&quot;??_);_(@_)"/>
    <numFmt numFmtId="176" formatCode="[$$-240A]\ #,##0.00"/>
    <numFmt numFmtId="177" formatCode="_-[$$-240A]\ * #,##0.00_-;\-[$$-240A]\ * #,##0.00_-;_-[$$-240A]\ * &quot;-&quot;??_-;_-@_-"/>
    <numFmt numFmtId="178" formatCode="\$\ #,##0"/>
    <numFmt numFmtId="179" formatCode="_-[$$-240A]\ * #,##0.000000_-;\-[$$-240A]\ * #,##0.000000_-;_-[$$-240A]\ * &quot;-&quot;??_-;_-@_-"/>
    <numFmt numFmtId="180" formatCode="_-&quot;$&quot;\ * #,##0.0000_-;\-&quot;$&quot;\ * #,##0.0000_-;_-&quot;$&quot;\ * &quot;-&quot;??_-;_-@_-"/>
    <numFmt numFmtId="181" formatCode="_-[$$-240A]* #,##0_-;\-[$$-240A]* #,##0_-;_-[$$-240A]* &quot;-&quot;??_-;_-@_-"/>
    <numFmt numFmtId="182" formatCode="_-[$$-240A]\ * #,##0_-;\-[$$-240A]\ * #,##0_-;_-[$$-240A]\ * &quot;-&quot;??_-;_-@_-"/>
    <numFmt numFmtId="183" formatCode="0.0000%"/>
    <numFmt numFmtId="189" formatCode="_-[$$-240A]\ * #,##0.00000_-;\-[$$-240A]\ * #,##0.00000_-;_-[$$-240A]\ * &quot;-&quot;??_-;_-@_-"/>
    <numFmt numFmtId="191" formatCode="\$\ #,##0.00"/>
  </numFmts>
  <fonts count="48">
    <font>
      <sz val="11"/>
      <color theme="1"/>
      <name val="Calibri"/>
      <family val="2"/>
      <scheme val="minor"/>
    </font>
    <font>
      <sz val="11"/>
      <color theme="1"/>
      <name val="Calibri"/>
      <family val="2"/>
      <scheme val="minor"/>
    </font>
    <font>
      <sz val="10"/>
      <color indexed="8"/>
      <name val="Calibri"/>
      <family val="2"/>
    </font>
    <font>
      <b/>
      <sz val="9"/>
      <color indexed="8"/>
      <name val="Calibri"/>
      <family val="2"/>
    </font>
    <font>
      <sz val="9"/>
      <color indexed="8"/>
      <name val="Calibri"/>
      <family val="2"/>
    </font>
    <font>
      <sz val="9"/>
      <name val="Calibri"/>
      <family val="2"/>
    </font>
    <font>
      <b/>
      <sz val="9"/>
      <name val="Calibri"/>
      <family val="2"/>
    </font>
    <font>
      <sz val="9"/>
      <color theme="1"/>
      <name val="Calibri"/>
      <family val="2"/>
      <scheme val="minor"/>
    </font>
    <font>
      <b/>
      <sz val="11"/>
      <color theme="1"/>
      <name val="Calibri"/>
      <family val="2"/>
      <scheme val="minor"/>
    </font>
    <font>
      <sz val="10"/>
      <name val="Arial"/>
      <family val="2"/>
    </font>
    <font>
      <u/>
      <sz val="10"/>
      <color theme="10"/>
      <name val="Arial"/>
      <family val="2"/>
    </font>
    <font>
      <b/>
      <sz val="18"/>
      <color indexed="8"/>
      <name val="Calibri"/>
      <family val="2"/>
    </font>
    <font>
      <b/>
      <sz val="9"/>
      <name val="Calibri"/>
      <family val="2"/>
      <scheme val="minor"/>
    </font>
    <font>
      <sz val="9"/>
      <name val="Calibri"/>
      <family val="2"/>
      <scheme val="minor"/>
    </font>
    <font>
      <b/>
      <sz val="11"/>
      <color indexed="8"/>
      <name val="Calibri"/>
      <family val="2"/>
    </font>
    <font>
      <sz val="11"/>
      <name val="Arial"/>
      <family val="2"/>
    </font>
    <font>
      <b/>
      <sz val="9"/>
      <color theme="1"/>
      <name val="Calibri"/>
      <family val="2"/>
      <scheme val="minor"/>
    </font>
    <font>
      <b/>
      <sz val="12"/>
      <name val="Calibri"/>
      <family val="2"/>
      <scheme val="minor"/>
    </font>
    <font>
      <sz val="9"/>
      <name val="Arial"/>
      <family val="2"/>
    </font>
    <font>
      <b/>
      <sz val="9"/>
      <name val="Arial"/>
      <family val="2"/>
    </font>
    <font>
      <b/>
      <sz val="9"/>
      <color theme="1"/>
      <name val="Calibri"/>
      <family val="2"/>
    </font>
    <font>
      <b/>
      <sz val="12"/>
      <color theme="1"/>
      <name val="Arial Narrow"/>
      <family val="2"/>
    </font>
    <font>
      <sz val="12"/>
      <color theme="1"/>
      <name val="Arial Narrow"/>
      <family val="2"/>
    </font>
    <font>
      <b/>
      <sz val="12"/>
      <color indexed="8"/>
      <name val="Arial Narrow"/>
      <family val="2"/>
    </font>
    <font>
      <b/>
      <sz val="12"/>
      <name val="Arial Narrow"/>
      <family val="2"/>
    </font>
    <font>
      <sz val="12"/>
      <color indexed="8"/>
      <name val="Arial Narrow"/>
      <family val="2"/>
    </font>
    <font>
      <sz val="12"/>
      <name val="Arial Narrow"/>
      <family val="2"/>
    </font>
    <font>
      <b/>
      <sz val="10"/>
      <name val="Arial"/>
      <family val="2"/>
    </font>
    <font>
      <sz val="12"/>
      <name val="Arial"/>
      <family val="2"/>
    </font>
    <font>
      <sz val="10"/>
      <name val="Geneva"/>
    </font>
    <font>
      <sz val="10"/>
      <color rgb="FF000000"/>
      <name val="Times New Roman"/>
      <family val="1"/>
    </font>
    <font>
      <sz val="10"/>
      <color theme="1"/>
      <name val="Calibri"/>
      <family val="2"/>
      <scheme val="minor"/>
    </font>
    <font>
      <b/>
      <sz val="10"/>
      <color theme="1"/>
      <name val="Calibri"/>
      <family val="2"/>
      <scheme val="minor"/>
    </font>
    <font>
      <b/>
      <sz val="10"/>
      <color indexed="8"/>
      <name val="Arial"/>
      <family val="2"/>
    </font>
    <font>
      <b/>
      <sz val="10"/>
      <color theme="1"/>
      <name val="Arial"/>
      <family val="2"/>
    </font>
    <font>
      <b/>
      <sz val="10"/>
      <color indexed="8"/>
      <name val="Arial Narrow"/>
      <family val="2"/>
    </font>
    <font>
      <b/>
      <sz val="12"/>
      <color rgb="FF000000"/>
      <name val="Arial Narrow"/>
      <family val="2"/>
    </font>
    <font>
      <b/>
      <sz val="16"/>
      <color theme="1"/>
      <name val="Calibri"/>
      <family val="2"/>
      <scheme val="minor"/>
    </font>
    <font>
      <b/>
      <sz val="12"/>
      <color indexed="8"/>
      <name val="Calibri"/>
      <family val="2"/>
    </font>
    <font>
      <b/>
      <sz val="8"/>
      <color indexed="8"/>
      <name val="Calibri"/>
      <family val="2"/>
    </font>
    <font>
      <b/>
      <sz val="10"/>
      <color indexed="8"/>
      <name val="Calibri"/>
      <family val="2"/>
    </font>
    <font>
      <b/>
      <sz val="22"/>
      <color theme="1"/>
      <name val="Arial"/>
      <family val="2"/>
    </font>
    <font>
      <b/>
      <sz val="14"/>
      <color theme="1"/>
      <name val="Arial"/>
      <family val="2"/>
    </font>
    <font>
      <b/>
      <sz val="26"/>
      <name val="Arial"/>
      <family val="2"/>
    </font>
    <font>
      <sz val="11"/>
      <color theme="1"/>
      <name val="Arial"/>
      <family val="2"/>
    </font>
    <font>
      <sz val="12"/>
      <color theme="1"/>
      <name val="Arial"/>
      <family val="2"/>
    </font>
    <font>
      <sz val="10"/>
      <color rgb="FF000000"/>
      <name val="Arial "/>
    </font>
    <font>
      <sz val="12"/>
      <color rgb="FF000000"/>
      <name val="Arial "/>
    </font>
  </fonts>
  <fills count="22">
    <fill>
      <patternFill patternType="none"/>
    </fill>
    <fill>
      <patternFill patternType="gray125"/>
    </fill>
    <fill>
      <patternFill patternType="solid">
        <fgColor theme="9" tint="0.59999389629810485"/>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indexed="9"/>
        <bgColor indexed="64"/>
      </patternFill>
    </fill>
    <fill>
      <patternFill patternType="solid">
        <fgColor indexed="22"/>
        <bgColor indexed="64"/>
      </patternFill>
    </fill>
    <fill>
      <patternFill patternType="gray125">
        <fgColor auto="1"/>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
      <patternFill patternType="solid">
        <fgColor rgb="FF548135"/>
        <bgColor rgb="FF548135"/>
      </patternFill>
    </fill>
    <fill>
      <patternFill patternType="solid">
        <fgColor theme="7" tint="0.59999389629810485"/>
        <bgColor indexed="64"/>
      </patternFill>
    </fill>
    <fill>
      <patternFill patternType="solid">
        <fgColor rgb="FFC5E0B3"/>
        <bgColor rgb="FFC5E0B3"/>
      </patternFill>
    </fill>
    <fill>
      <patternFill patternType="solid">
        <fgColor rgb="FF92D050"/>
        <bgColor indexed="64"/>
      </patternFill>
    </fill>
    <fill>
      <patternFill patternType="solid">
        <fgColor theme="5" tint="0.59999389629810485"/>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auto="1"/>
      </left>
      <right style="medium">
        <color auto="1"/>
      </right>
      <top style="medium">
        <color auto="1"/>
      </top>
      <bottom style="medium">
        <color auto="1"/>
      </bottom>
      <diagonal/>
    </border>
    <border>
      <left/>
      <right/>
      <top style="thin">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thin">
        <color auto="1"/>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rgb="FF000000"/>
      </bottom>
      <diagonal/>
    </border>
    <border>
      <left style="medium">
        <color indexed="64"/>
      </left>
      <right/>
      <top style="thin">
        <color rgb="FF000000"/>
      </top>
      <bottom/>
      <diagonal/>
    </border>
    <border>
      <left/>
      <right style="medium">
        <color indexed="64"/>
      </right>
      <top/>
      <bottom style="thin">
        <color rgb="FF000000"/>
      </bottom>
      <diagonal/>
    </border>
    <border>
      <left/>
      <right style="medium">
        <color indexed="64"/>
      </right>
      <top style="thin">
        <color rgb="FF000000"/>
      </top>
      <bottom/>
      <diagonal/>
    </border>
    <border>
      <left/>
      <right style="thin">
        <color indexed="64"/>
      </right>
      <top/>
      <bottom style="medium">
        <color indexed="64"/>
      </bottom>
      <diagonal/>
    </border>
    <border>
      <left/>
      <right/>
      <top style="thin">
        <color indexed="64"/>
      </top>
      <bottom/>
      <diagonal/>
    </border>
    <border>
      <left/>
      <right style="thin">
        <color indexed="64"/>
      </right>
      <top/>
      <bottom/>
      <diagonal/>
    </border>
  </borders>
  <cellStyleXfs count="27">
    <xf numFmtId="0" fontId="0"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9" fillId="0" borderId="0"/>
    <xf numFmtId="0" fontId="10" fillId="0" borderId="0" applyNumberFormat="0" applyFill="0" applyBorder="0" applyAlignment="0" applyProtection="0">
      <alignment vertical="top"/>
      <protection locked="0"/>
    </xf>
    <xf numFmtId="0" fontId="9" fillId="0" borderId="0"/>
    <xf numFmtId="43" fontId="1" fillId="0" borderId="0" applyFont="0" applyFill="0" applyBorder="0" applyAlignment="0" applyProtection="0"/>
    <xf numFmtId="0" fontId="9" fillId="0" borderId="0"/>
    <xf numFmtId="166" fontId="9" fillId="0" borderId="0" applyFont="0" applyFill="0" applyBorder="0" applyAlignment="0" applyProtection="0"/>
    <xf numFmtId="165" fontId="15" fillId="0" borderId="0" applyFont="0" applyFill="0" applyBorder="0" applyAlignment="0" applyProtection="0"/>
    <xf numFmtId="0" fontId="9" fillId="0" borderId="0"/>
    <xf numFmtId="165" fontId="1" fillId="0" borderId="0" applyFont="0" applyFill="0" applyBorder="0" applyAlignment="0" applyProtection="0"/>
    <xf numFmtId="0" fontId="1" fillId="0" borderId="0"/>
    <xf numFmtId="0" fontId="9" fillId="0" borderId="0"/>
    <xf numFmtId="44" fontId="1" fillId="0" borderId="0" applyFont="0" applyFill="0" applyBorder="0" applyAlignment="0" applyProtection="0"/>
    <xf numFmtId="13" fontId="9" fillId="0" borderId="0" applyFont="0" applyFill="0" applyProtection="0"/>
    <xf numFmtId="175" fontId="1" fillId="0" borderId="0" applyFont="0" applyFill="0" applyBorder="0" applyAlignment="0" applyProtection="0"/>
    <xf numFmtId="0" fontId="1" fillId="0" borderId="0"/>
    <xf numFmtId="44" fontId="1" fillId="0" borderId="0" applyFont="0" applyFill="0" applyBorder="0" applyAlignment="0" applyProtection="0"/>
    <xf numFmtId="42" fontId="1" fillId="0" borderId="0" applyFont="0" applyFill="0" applyBorder="0" applyAlignment="0" applyProtection="0"/>
    <xf numFmtId="0" fontId="29" fillId="0" borderId="0"/>
    <xf numFmtId="9" fontId="30" fillId="0" borderId="0" applyFont="0" applyFill="0" applyBorder="0" applyAlignment="0" applyProtection="0"/>
    <xf numFmtId="166" fontId="1" fillId="0" borderId="0" applyFont="0" applyFill="0" applyBorder="0" applyAlignment="0" applyProtection="0"/>
    <xf numFmtId="0" fontId="30" fillId="0" borderId="0"/>
    <xf numFmtId="0" fontId="1" fillId="0" borderId="0"/>
  </cellStyleXfs>
  <cellXfs count="643">
    <xf numFmtId="0" fontId="0" fillId="0" borderId="0" xfId="0"/>
    <xf numFmtId="0" fontId="2" fillId="0" borderId="0" xfId="2" applyFont="1" applyAlignment="1">
      <alignment horizontal="center" vertical="center"/>
    </xf>
    <xf numFmtId="0" fontId="2" fillId="0" borderId="0" xfId="2" applyFont="1" applyAlignment="1">
      <alignment vertical="center"/>
    </xf>
    <xf numFmtId="167" fontId="2" fillId="0" borderId="0" xfId="2" applyNumberFormat="1" applyFont="1" applyAlignment="1">
      <alignment horizontal="right" vertical="center"/>
    </xf>
    <xf numFmtId="4" fontId="5" fillId="0" borderId="4" xfId="2" applyNumberFormat="1" applyFont="1" applyBorder="1" applyAlignment="1">
      <alignment horizontal="center" vertical="center"/>
    </xf>
    <xf numFmtId="167" fontId="5" fillId="0" borderId="4" xfId="2" applyNumberFormat="1" applyFont="1" applyBorder="1" applyAlignment="1">
      <alignment horizontal="center" vertical="center"/>
    </xf>
    <xf numFmtId="167" fontId="5" fillId="0" borderId="4" xfId="1" applyNumberFormat="1" applyFont="1" applyFill="1" applyBorder="1" applyAlignment="1">
      <alignment horizontal="right" vertical="center"/>
    </xf>
    <xf numFmtId="0" fontId="4" fillId="4" borderId="4" xfId="2" applyFont="1" applyFill="1" applyBorder="1" applyAlignment="1">
      <alignment horizontal="center" vertical="center"/>
    </xf>
    <xf numFmtId="167" fontId="6" fillId="0" borderId="4" xfId="1" applyNumberFormat="1" applyFont="1" applyFill="1" applyBorder="1" applyAlignment="1">
      <alignment horizontal="right" vertical="center"/>
    </xf>
    <xf numFmtId="164" fontId="7" fillId="0" borderId="4" xfId="3" applyFont="1" applyBorder="1" applyAlignment="1">
      <alignment horizontal="center" vertical="center"/>
    </xf>
    <xf numFmtId="0" fontId="3" fillId="6" borderId="4" xfId="2" applyFont="1" applyFill="1" applyBorder="1" applyAlignment="1">
      <alignment horizontal="center" vertical="center"/>
    </xf>
    <xf numFmtId="4" fontId="6" fillId="6" borderId="4" xfId="2" applyNumberFormat="1" applyFont="1" applyFill="1" applyBorder="1" applyAlignment="1">
      <alignment horizontal="center" vertical="center"/>
    </xf>
    <xf numFmtId="167" fontId="6" fillId="6" borderId="4" xfId="2" applyNumberFormat="1" applyFont="1" applyFill="1" applyBorder="1" applyAlignment="1">
      <alignment horizontal="center" vertical="center"/>
    </xf>
    <xf numFmtId="0" fontId="3" fillId="3" borderId="5" xfId="2" applyFont="1" applyFill="1" applyBorder="1" applyAlignment="1">
      <alignment horizontal="center" vertical="center"/>
    </xf>
    <xf numFmtId="167" fontId="3" fillId="3" borderId="5" xfId="2" applyNumberFormat="1" applyFont="1" applyFill="1" applyBorder="1" applyAlignment="1">
      <alignment horizontal="center" vertical="center"/>
    </xf>
    <xf numFmtId="167" fontId="2" fillId="0" borderId="0" xfId="2" applyNumberFormat="1" applyFont="1" applyAlignment="1">
      <alignment horizontal="center" vertical="center"/>
    </xf>
    <xf numFmtId="0" fontId="3" fillId="8" borderId="4" xfId="2" applyFont="1" applyFill="1" applyBorder="1" applyAlignment="1">
      <alignment horizontal="center" vertical="center"/>
    </xf>
    <xf numFmtId="4" fontId="6" fillId="8" borderId="4" xfId="2" applyNumberFormat="1" applyFont="1" applyFill="1" applyBorder="1" applyAlignment="1">
      <alignment horizontal="left" vertical="center" wrapText="1"/>
    </xf>
    <xf numFmtId="4" fontId="6" fillId="8" borderId="4" xfId="2" applyNumberFormat="1" applyFont="1" applyFill="1" applyBorder="1" applyAlignment="1">
      <alignment horizontal="center" vertical="center"/>
    </xf>
    <xf numFmtId="167" fontId="6" fillId="8" borderId="4" xfId="2" applyNumberFormat="1" applyFont="1" applyFill="1" applyBorder="1" applyAlignment="1">
      <alignment horizontal="center" vertical="center"/>
    </xf>
    <xf numFmtId="167" fontId="6" fillId="8" borderId="4" xfId="1" applyNumberFormat="1" applyFont="1" applyFill="1" applyBorder="1" applyAlignment="1">
      <alignment horizontal="center" vertical="center"/>
    </xf>
    <xf numFmtId="4" fontId="6" fillId="6" borderId="4" xfId="2" applyNumberFormat="1" applyFont="1" applyFill="1" applyBorder="1" applyAlignment="1">
      <alignment horizontal="left" vertical="center" wrapText="1"/>
    </xf>
    <xf numFmtId="167" fontId="6" fillId="6" borderId="4" xfId="1" applyNumberFormat="1" applyFont="1" applyFill="1" applyBorder="1" applyAlignment="1">
      <alignment horizontal="center" vertical="center"/>
    </xf>
    <xf numFmtId="0" fontId="4" fillId="0" borderId="4" xfId="2" applyFont="1" applyBorder="1" applyAlignment="1">
      <alignment horizontal="center" vertical="center"/>
    </xf>
    <xf numFmtId="4" fontId="5" fillId="0" borderId="4" xfId="2" applyNumberFormat="1" applyFont="1" applyBorder="1" applyAlignment="1">
      <alignment horizontal="left" vertical="center" wrapText="1"/>
    </xf>
    <xf numFmtId="167" fontId="5" fillId="0" borderId="4" xfId="1" applyNumberFormat="1" applyFont="1" applyFill="1" applyBorder="1" applyAlignment="1">
      <alignment horizontal="center" vertical="center"/>
    </xf>
    <xf numFmtId="4" fontId="5" fillId="4" borderId="4" xfId="2" applyNumberFormat="1" applyFont="1" applyFill="1" applyBorder="1" applyAlignment="1">
      <alignment horizontal="center" vertical="center"/>
    </xf>
    <xf numFmtId="167" fontId="5" fillId="4" borderId="4" xfId="2" applyNumberFormat="1" applyFont="1" applyFill="1" applyBorder="1" applyAlignment="1">
      <alignment horizontal="center" vertical="center"/>
    </xf>
    <xf numFmtId="0" fontId="6" fillId="6" borderId="4" xfId="2" applyFont="1" applyFill="1" applyBorder="1" applyAlignment="1">
      <alignment horizontal="center" vertical="center"/>
    </xf>
    <xf numFmtId="0" fontId="3" fillId="0" borderId="4" xfId="2" applyFont="1" applyBorder="1" applyAlignment="1">
      <alignment horizontal="center" vertical="center"/>
    </xf>
    <xf numFmtId="4" fontId="6" fillId="0" borderId="4" xfId="2" applyNumberFormat="1" applyFont="1" applyBorder="1" applyAlignment="1">
      <alignment horizontal="left" vertical="center" wrapText="1"/>
    </xf>
    <xf numFmtId="4" fontId="6" fillId="0" borderId="4" xfId="2" applyNumberFormat="1" applyFont="1" applyBorder="1" applyAlignment="1">
      <alignment horizontal="center" vertical="center"/>
    </xf>
    <xf numFmtId="167" fontId="6" fillId="0" borderId="4" xfId="2" applyNumberFormat="1" applyFont="1" applyBorder="1" applyAlignment="1">
      <alignment horizontal="center" vertical="center"/>
    </xf>
    <xf numFmtId="167" fontId="6" fillId="0" borderId="4" xfId="1" applyNumberFormat="1" applyFont="1" applyFill="1" applyBorder="1" applyAlignment="1">
      <alignment horizontal="center" vertical="center"/>
    </xf>
    <xf numFmtId="1" fontId="3" fillId="6" borderId="4" xfId="2" applyNumberFormat="1" applyFont="1" applyFill="1" applyBorder="1" applyAlignment="1">
      <alignment horizontal="center" vertical="center"/>
    </xf>
    <xf numFmtId="1" fontId="6" fillId="6" borderId="4" xfId="2" applyNumberFormat="1" applyFont="1" applyFill="1" applyBorder="1" applyAlignment="1">
      <alignment horizontal="left" vertical="center" wrapText="1"/>
    </xf>
    <xf numFmtId="1" fontId="6" fillId="6" borderId="4" xfId="2" applyNumberFormat="1" applyFont="1" applyFill="1" applyBorder="1" applyAlignment="1">
      <alignment horizontal="center" vertical="center"/>
    </xf>
    <xf numFmtId="1" fontId="6" fillId="6" borderId="4" xfId="1" applyNumberFormat="1" applyFont="1" applyFill="1" applyBorder="1" applyAlignment="1">
      <alignment horizontal="center" vertical="center"/>
    </xf>
    <xf numFmtId="0" fontId="17" fillId="8" borderId="21" xfId="9" applyFont="1" applyFill="1" applyBorder="1" applyAlignment="1">
      <alignment horizontal="center" vertical="center" wrapText="1"/>
    </xf>
    <xf numFmtId="0" fontId="17" fillId="8" borderId="22" xfId="9" applyFont="1" applyFill="1" applyBorder="1" applyAlignment="1">
      <alignment horizontal="center" vertical="center"/>
    </xf>
    <xf numFmtId="0" fontId="17" fillId="8" borderId="22" xfId="9" applyFont="1" applyFill="1" applyBorder="1" applyAlignment="1">
      <alignment horizontal="center" vertical="center" wrapText="1"/>
    </xf>
    <xf numFmtId="0" fontId="0" fillId="5" borderId="0" xfId="0" applyFill="1"/>
    <xf numFmtId="0" fontId="14" fillId="5" borderId="27" xfId="2" applyFont="1" applyFill="1" applyBorder="1" applyAlignment="1">
      <alignment vertical="center" wrapText="1"/>
    </xf>
    <xf numFmtId="171" fontId="17" fillId="8" borderId="22" xfId="10" applyNumberFormat="1" applyFont="1" applyFill="1" applyBorder="1" applyAlignment="1">
      <alignment horizontal="center" vertical="center" wrapText="1"/>
    </xf>
    <xf numFmtId="171" fontId="17" fillId="8" borderId="23" xfId="9" applyNumberFormat="1" applyFont="1" applyFill="1" applyBorder="1" applyAlignment="1">
      <alignment horizontal="center" vertical="center" wrapText="1"/>
    </xf>
    <xf numFmtId="0" fontId="13" fillId="0" borderId="4" xfId="9" applyFont="1" applyBorder="1" applyAlignment="1">
      <alignment horizontal="justify" vertical="center" wrapText="1"/>
    </xf>
    <xf numFmtId="0" fontId="13" fillId="0" borderId="4" xfId="9" applyFont="1" applyBorder="1" applyAlignment="1">
      <alignment horizontal="center" vertical="center"/>
    </xf>
    <xf numFmtId="3" fontId="13" fillId="0" borderId="4" xfId="11" applyNumberFormat="1" applyFont="1" applyFill="1" applyBorder="1" applyAlignment="1">
      <alignment horizontal="right" vertical="center"/>
    </xf>
    <xf numFmtId="171" fontId="13" fillId="0" borderId="4" xfId="9" applyNumberFormat="1" applyFont="1" applyBorder="1" applyAlignment="1">
      <alignment vertical="center"/>
    </xf>
    <xf numFmtId="171" fontId="13" fillId="9" borderId="9" xfId="9" applyNumberFormat="1" applyFont="1" applyFill="1" applyBorder="1" applyAlignment="1">
      <alignment vertical="center"/>
    </xf>
    <xf numFmtId="0" fontId="7" fillId="0" borderId="0" xfId="0" applyFont="1"/>
    <xf numFmtId="0" fontId="13" fillId="0" borderId="11" xfId="9" applyFont="1" applyBorder="1" applyAlignment="1">
      <alignment horizontal="center" vertical="center"/>
    </xf>
    <xf numFmtId="0" fontId="13" fillId="0" borderId="4" xfId="9" applyFont="1" applyBorder="1" applyAlignment="1">
      <alignment horizontal="left" vertical="center" wrapText="1"/>
    </xf>
    <xf numFmtId="0" fontId="13" fillId="0" borderId="20" xfId="9" applyFont="1" applyBorder="1" applyAlignment="1">
      <alignment horizontal="center" vertical="center"/>
    </xf>
    <xf numFmtId="0" fontId="13" fillId="0" borderId="5" xfId="9" applyFont="1" applyBorder="1" applyAlignment="1">
      <alignment horizontal="left" vertical="center" wrapText="1"/>
    </xf>
    <xf numFmtId="0" fontId="13" fillId="0" borderId="5" xfId="9" applyFont="1" applyBorder="1" applyAlignment="1">
      <alignment horizontal="justify" vertical="center" wrapText="1"/>
    </xf>
    <xf numFmtId="0" fontId="13" fillId="0" borderId="5" xfId="9" applyFont="1" applyBorder="1" applyAlignment="1">
      <alignment horizontal="center" vertical="center"/>
    </xf>
    <xf numFmtId="3" fontId="13" fillId="0" borderId="5" xfId="11" applyNumberFormat="1" applyFont="1" applyFill="1" applyBorder="1" applyAlignment="1">
      <alignment horizontal="right" vertical="center"/>
    </xf>
    <xf numFmtId="171" fontId="13" fillId="0" borderId="5" xfId="9" applyNumberFormat="1" applyFont="1" applyBorder="1" applyAlignment="1">
      <alignment vertical="center"/>
    </xf>
    <xf numFmtId="171" fontId="13" fillId="9" borderId="18" xfId="9" applyNumberFormat="1" applyFont="1" applyFill="1" applyBorder="1" applyAlignment="1">
      <alignment vertical="center"/>
    </xf>
    <xf numFmtId="171" fontId="12" fillId="10" borderId="23" xfId="9" applyNumberFormat="1" applyFont="1" applyFill="1" applyBorder="1" applyAlignment="1">
      <alignment vertical="center"/>
    </xf>
    <xf numFmtId="0" fontId="12" fillId="0" borderId="24" xfId="9" applyFont="1" applyBorder="1" applyAlignment="1">
      <alignment horizontal="center" vertical="center"/>
    </xf>
    <xf numFmtId="0" fontId="12" fillId="8" borderId="21" xfId="9" applyFont="1" applyFill="1" applyBorder="1" applyAlignment="1">
      <alignment horizontal="center" vertical="center" wrapText="1"/>
    </xf>
    <xf numFmtId="0" fontId="12" fillId="8" borderId="22" xfId="9" applyFont="1" applyFill="1" applyBorder="1" applyAlignment="1">
      <alignment horizontal="center" vertical="center"/>
    </xf>
    <xf numFmtId="0" fontId="12" fillId="8" borderId="22" xfId="9" applyFont="1" applyFill="1" applyBorder="1" applyAlignment="1">
      <alignment horizontal="center" vertical="center" wrapText="1"/>
    </xf>
    <xf numFmtId="172" fontId="12" fillId="8" borderId="22" xfId="9" applyNumberFormat="1" applyFont="1" applyFill="1" applyBorder="1" applyAlignment="1">
      <alignment horizontal="right" wrapText="1"/>
    </xf>
    <xf numFmtId="171" fontId="12" fillId="8" borderId="22" xfId="10" applyNumberFormat="1" applyFont="1" applyFill="1" applyBorder="1" applyAlignment="1">
      <alignment horizontal="center" vertical="center"/>
    </xf>
    <xf numFmtId="171" fontId="12" fillId="8" borderId="23" xfId="9" applyNumberFormat="1" applyFont="1" applyFill="1" applyBorder="1" applyAlignment="1">
      <alignment horizontal="center" vertical="center"/>
    </xf>
    <xf numFmtId="0" fontId="13" fillId="0" borderId="6" xfId="9" applyFont="1" applyBorder="1" applyAlignment="1">
      <alignment horizontal="justify" vertical="center" wrapText="1"/>
    </xf>
    <xf numFmtId="0" fontId="13" fillId="0" borderId="6" xfId="9" applyFont="1" applyBorder="1" applyAlignment="1">
      <alignment horizontal="center" vertical="center"/>
    </xf>
    <xf numFmtId="3" fontId="13" fillId="0" borderId="6" xfId="11" applyNumberFormat="1" applyFont="1" applyFill="1" applyBorder="1" applyAlignment="1">
      <alignment horizontal="right" vertical="center"/>
    </xf>
    <xf numFmtId="171" fontId="13" fillId="0" borderId="6" xfId="9" applyNumberFormat="1" applyFont="1" applyBorder="1" applyAlignment="1">
      <alignment vertical="center"/>
    </xf>
    <xf numFmtId="171" fontId="18" fillId="9" borderId="25" xfId="9" applyNumberFormat="1" applyFont="1" applyFill="1" applyBorder="1" applyAlignment="1">
      <alignment vertical="center"/>
    </xf>
    <xf numFmtId="171" fontId="18" fillId="9" borderId="9" xfId="9" applyNumberFormat="1" applyFont="1" applyFill="1" applyBorder="1" applyAlignment="1">
      <alignment vertical="center"/>
    </xf>
    <xf numFmtId="171" fontId="19" fillId="10" borderId="18" xfId="9" applyNumberFormat="1" applyFont="1" applyFill="1" applyBorder="1" applyAlignment="1">
      <alignment vertical="center"/>
    </xf>
    <xf numFmtId="0" fontId="13" fillId="0" borderId="17" xfId="9" applyFont="1" applyBorder="1" applyAlignment="1">
      <alignment horizontal="center" vertical="center"/>
    </xf>
    <xf numFmtId="0" fontId="13" fillId="0" borderId="16" xfId="9" applyFont="1" applyBorder="1" applyAlignment="1">
      <alignment vertical="center"/>
    </xf>
    <xf numFmtId="0" fontId="13" fillId="0" borderId="16" xfId="9" applyFont="1" applyBorder="1" applyAlignment="1">
      <alignment vertical="center" wrapText="1"/>
    </xf>
    <xf numFmtId="171" fontId="19" fillId="5" borderId="26" xfId="9" applyNumberFormat="1" applyFont="1" applyFill="1" applyBorder="1" applyAlignment="1">
      <alignment vertical="center"/>
    </xf>
    <xf numFmtId="172" fontId="17" fillId="8" borderId="22" xfId="9" applyNumberFormat="1" applyFont="1" applyFill="1" applyBorder="1" applyAlignment="1">
      <alignment horizontal="center" vertical="top" wrapText="1"/>
    </xf>
    <xf numFmtId="0" fontId="3" fillId="3" borderId="4" xfId="2" applyFont="1" applyFill="1" applyBorder="1" applyAlignment="1">
      <alignment horizontal="center" vertical="center"/>
    </xf>
    <xf numFmtId="167" fontId="3" fillId="3" borderId="4" xfId="2" applyNumberFormat="1" applyFont="1" applyFill="1" applyBorder="1" applyAlignment="1">
      <alignment vertical="center"/>
    </xf>
    <xf numFmtId="4" fontId="5" fillId="4" borderId="4" xfId="2" applyNumberFormat="1" applyFont="1" applyFill="1" applyBorder="1" applyAlignment="1">
      <alignment horizontal="left" vertical="center"/>
    </xf>
    <xf numFmtId="4" fontId="5" fillId="4" borderId="4" xfId="2" applyNumberFormat="1" applyFont="1" applyFill="1" applyBorder="1" applyAlignment="1">
      <alignment horizontal="left" vertical="center" wrapText="1"/>
    </xf>
    <xf numFmtId="167" fontId="5" fillId="0" borderId="4" xfId="2" applyNumberFormat="1" applyFont="1" applyBorder="1" applyAlignment="1">
      <alignment horizontal="center" vertical="center" wrapText="1"/>
    </xf>
    <xf numFmtId="0" fontId="4" fillId="4" borderId="4" xfId="2" applyFont="1" applyFill="1" applyBorder="1" applyAlignment="1">
      <alignment vertical="center"/>
    </xf>
    <xf numFmtId="4" fontId="5" fillId="4" borderId="4" xfId="2" applyNumberFormat="1" applyFont="1" applyFill="1" applyBorder="1" applyAlignment="1">
      <alignment vertical="center"/>
    </xf>
    <xf numFmtId="167" fontId="5" fillId="4" borderId="4" xfId="2" applyNumberFormat="1" applyFont="1" applyFill="1" applyBorder="1" applyAlignment="1">
      <alignment vertical="center"/>
    </xf>
    <xf numFmtId="4" fontId="5" fillId="0" borderId="4" xfId="2" applyNumberFormat="1" applyFont="1" applyBorder="1" applyAlignment="1">
      <alignment horizontal="left" vertical="center"/>
    </xf>
    <xf numFmtId="0" fontId="16" fillId="2" borderId="11" xfId="0" applyFont="1" applyFill="1" applyBorder="1" applyAlignment="1">
      <alignment vertical="center"/>
    </xf>
    <xf numFmtId="0" fontId="7" fillId="2" borderId="4" xfId="0" applyFont="1" applyFill="1" applyBorder="1" applyAlignment="1">
      <alignment vertical="center"/>
    </xf>
    <xf numFmtId="0" fontId="16" fillId="2" borderId="4" xfId="0" applyFont="1" applyFill="1" applyBorder="1" applyAlignment="1">
      <alignment horizontal="center" vertical="center"/>
    </xf>
    <xf numFmtId="164" fontId="16" fillId="2" borderId="4" xfId="3" applyFont="1" applyFill="1" applyBorder="1" applyAlignment="1">
      <alignment horizontal="center" vertical="center"/>
    </xf>
    <xf numFmtId="0" fontId="7" fillId="2" borderId="11" xfId="0" applyFont="1" applyFill="1" applyBorder="1" applyAlignment="1">
      <alignment vertical="center"/>
    </xf>
    <xf numFmtId="0" fontId="16" fillId="2" borderId="4" xfId="0" applyFont="1" applyFill="1" applyBorder="1" applyAlignment="1">
      <alignment vertical="center"/>
    </xf>
    <xf numFmtId="0" fontId="7" fillId="2" borderId="4" xfId="0" applyFont="1" applyFill="1" applyBorder="1" applyAlignment="1">
      <alignment horizontal="center" vertical="center"/>
    </xf>
    <xf numFmtId="164" fontId="7" fillId="2" borderId="4" xfId="3" applyFont="1" applyFill="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vertical="center"/>
    </xf>
    <xf numFmtId="0" fontId="7" fillId="0" borderId="4" xfId="0" applyFont="1" applyBorder="1" applyAlignment="1">
      <alignment horizontal="center" vertical="center"/>
    </xf>
    <xf numFmtId="0" fontId="7" fillId="2" borderId="11" xfId="0" applyFont="1" applyFill="1" applyBorder="1" applyAlignment="1">
      <alignment horizontal="center" vertical="center"/>
    </xf>
    <xf numFmtId="0" fontId="16" fillId="2" borderId="4" xfId="0" applyFont="1" applyFill="1" applyBorder="1" applyAlignment="1">
      <alignment horizontal="left" vertical="center" wrapText="1"/>
    </xf>
    <xf numFmtId="0" fontId="7" fillId="0" borderId="4" xfId="0" applyFont="1" applyBorder="1" applyAlignment="1">
      <alignment horizontal="left" vertical="center" wrapText="1"/>
    </xf>
    <xf numFmtId="164" fontId="7" fillId="0" borderId="4" xfId="3" applyFont="1" applyFill="1" applyBorder="1" applyAlignment="1">
      <alignment horizontal="center" vertical="center"/>
    </xf>
    <xf numFmtId="164" fontId="16" fillId="0" borderId="4" xfId="3" applyFont="1" applyBorder="1" applyAlignment="1">
      <alignment horizontal="center" vertical="center"/>
    </xf>
    <xf numFmtId="171" fontId="8" fillId="0" borderId="4" xfId="0" applyNumberFormat="1" applyFont="1" applyBorder="1"/>
    <xf numFmtId="167" fontId="8" fillId="0" borderId="4" xfId="0" applyNumberFormat="1" applyFont="1" applyBorder="1"/>
    <xf numFmtId="0" fontId="3" fillId="3" borderId="4" xfId="2" applyFont="1" applyFill="1" applyBorder="1" applyAlignment="1">
      <alignment horizontal="center" vertical="center" wrapText="1"/>
    </xf>
    <xf numFmtId="167" fontId="3" fillId="3" borderId="4" xfId="2" applyNumberFormat="1" applyFont="1" applyFill="1" applyBorder="1" applyAlignment="1">
      <alignment horizontal="right" vertical="center"/>
    </xf>
    <xf numFmtId="167" fontId="3" fillId="8" borderId="4" xfId="2" applyNumberFormat="1" applyFont="1" applyFill="1" applyBorder="1" applyAlignment="1">
      <alignment horizontal="right" vertical="center"/>
    </xf>
    <xf numFmtId="9" fontId="5" fillId="4" borderId="4" xfId="2" applyNumberFormat="1" applyFont="1" applyFill="1" applyBorder="1" applyAlignment="1">
      <alignment horizontal="center" vertical="center"/>
    </xf>
    <xf numFmtId="167" fontId="5" fillId="11" borderId="4" xfId="2" applyNumberFormat="1" applyFont="1" applyFill="1" applyBorder="1" applyAlignment="1">
      <alignment horizontal="center" vertical="center"/>
    </xf>
    <xf numFmtId="9" fontId="5" fillId="11" borderId="4" xfId="2" applyNumberFormat="1" applyFont="1" applyFill="1" applyBorder="1" applyAlignment="1">
      <alignment horizontal="center" vertical="center"/>
    </xf>
    <xf numFmtId="4" fontId="6" fillId="0" borderId="4" xfId="2" applyNumberFormat="1" applyFont="1" applyBorder="1" applyAlignment="1">
      <alignment horizontal="right" vertical="center"/>
    </xf>
    <xf numFmtId="167" fontId="3" fillId="6" borderId="4" xfId="2" applyNumberFormat="1" applyFont="1" applyFill="1" applyBorder="1" applyAlignment="1">
      <alignment horizontal="right" vertical="center"/>
    </xf>
    <xf numFmtId="0" fontId="3" fillId="12" borderId="4" xfId="2" applyFont="1" applyFill="1" applyBorder="1" applyAlignment="1">
      <alignment horizontal="center" vertical="center"/>
    </xf>
    <xf numFmtId="167" fontId="3" fillId="12" borderId="4" xfId="2" applyNumberFormat="1" applyFont="1" applyFill="1" applyBorder="1" applyAlignment="1">
      <alignment horizontal="right" vertical="center"/>
    </xf>
    <xf numFmtId="167" fontId="6" fillId="8" borderId="4" xfId="2" applyNumberFormat="1" applyFont="1" applyFill="1" applyBorder="1" applyAlignment="1">
      <alignment horizontal="right" vertical="center"/>
    </xf>
    <xf numFmtId="9" fontId="3" fillId="8" borderId="4" xfId="2" applyNumberFormat="1" applyFont="1" applyFill="1" applyBorder="1" applyAlignment="1">
      <alignment horizontal="center" vertical="center"/>
    </xf>
    <xf numFmtId="0" fontId="5" fillId="0" borderId="4" xfId="2" applyFont="1" applyBorder="1" applyAlignment="1">
      <alignment horizontal="center" vertical="center"/>
    </xf>
    <xf numFmtId="165" fontId="21" fillId="2" borderId="33" xfId="0" applyNumberFormat="1" applyFont="1" applyFill="1" applyBorder="1"/>
    <xf numFmtId="165" fontId="21" fillId="2" borderId="36" xfId="0" applyNumberFormat="1" applyFont="1" applyFill="1" applyBorder="1"/>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7" fillId="0" borderId="31" xfId="0" applyFont="1" applyBorder="1" applyAlignment="1">
      <alignment vertical="center" wrapText="1"/>
    </xf>
    <xf numFmtId="167" fontId="13" fillId="0" borderId="4" xfId="12" applyNumberFormat="1" applyFont="1" applyBorder="1" applyAlignment="1" applyProtection="1">
      <alignment horizontal="right" vertical="top"/>
      <protection locked="0"/>
    </xf>
    <xf numFmtId="0" fontId="7" fillId="0" borderId="32" xfId="0" applyFont="1" applyBorder="1" applyAlignment="1">
      <alignment horizontal="center" vertical="center"/>
    </xf>
    <xf numFmtId="2" fontId="7" fillId="0" borderId="32" xfId="8" applyNumberFormat="1" applyFont="1" applyBorder="1" applyAlignment="1">
      <alignment horizontal="center" vertical="center"/>
    </xf>
    <xf numFmtId="2" fontId="7" fillId="0" borderId="32" xfId="0" applyNumberFormat="1" applyFont="1" applyBorder="1" applyAlignment="1">
      <alignment horizontal="center" vertical="center"/>
    </xf>
    <xf numFmtId="165" fontId="7" fillId="0" borderId="32" xfId="13" applyFont="1" applyBorder="1" applyAlignment="1">
      <alignment vertical="center"/>
    </xf>
    <xf numFmtId="165" fontId="7" fillId="0" borderId="33" xfId="13" applyFont="1" applyBorder="1" applyAlignment="1">
      <alignment vertical="center"/>
    </xf>
    <xf numFmtId="0" fontId="7" fillId="0" borderId="31" xfId="0" applyFont="1" applyBorder="1" applyAlignment="1">
      <alignment vertical="center"/>
    </xf>
    <xf numFmtId="173" fontId="7" fillId="0" borderId="32" xfId="13" applyNumberFormat="1" applyFont="1" applyBorder="1" applyAlignment="1">
      <alignment vertical="center"/>
    </xf>
    <xf numFmtId="165" fontId="16" fillId="2" borderId="33" xfId="0" applyNumberFormat="1" applyFont="1" applyFill="1" applyBorder="1" applyAlignment="1">
      <alignment vertical="center"/>
    </xf>
    <xf numFmtId="0" fontId="14" fillId="5" borderId="0" xfId="2" applyFont="1" applyFill="1" applyAlignment="1">
      <alignment vertical="center"/>
    </xf>
    <xf numFmtId="164" fontId="8" fillId="0" borderId="4" xfId="3" applyFont="1" applyBorder="1" applyAlignment="1">
      <alignment wrapText="1"/>
    </xf>
    <xf numFmtId="167" fontId="7" fillId="0" borderId="0" xfId="0" applyNumberFormat="1" applyFont="1"/>
    <xf numFmtId="0" fontId="23" fillId="6" borderId="4" xfId="2" applyFont="1" applyFill="1" applyBorder="1" applyAlignment="1">
      <alignment horizontal="center" vertical="center"/>
    </xf>
    <xf numFmtId="0" fontId="23" fillId="6" borderId="4" xfId="2" applyFont="1" applyFill="1" applyBorder="1" applyAlignment="1">
      <alignment horizontal="justify" vertical="center"/>
    </xf>
    <xf numFmtId="4" fontId="24" fillId="6" borderId="4" xfId="2" applyNumberFormat="1" applyFont="1" applyFill="1" applyBorder="1" applyAlignment="1">
      <alignment horizontal="center" vertical="center"/>
    </xf>
    <xf numFmtId="167" fontId="24" fillId="6" borderId="4" xfId="2" applyNumberFormat="1" applyFont="1" applyFill="1" applyBorder="1" applyAlignment="1">
      <alignment horizontal="center" vertical="center"/>
    </xf>
    <xf numFmtId="167" fontId="24" fillId="6" borderId="4" xfId="1" applyNumberFormat="1" applyFont="1" applyFill="1" applyBorder="1" applyAlignment="1">
      <alignment horizontal="right" vertical="center"/>
    </xf>
    <xf numFmtId="0" fontId="25" fillId="4" borderId="4" xfId="2" applyFont="1" applyFill="1" applyBorder="1" applyAlignment="1">
      <alignment horizontal="center" vertical="center"/>
    </xf>
    <xf numFmtId="0" fontId="25" fillId="4" borderId="4" xfId="2" applyFont="1" applyFill="1" applyBorder="1" applyAlignment="1">
      <alignment horizontal="justify" vertical="center"/>
    </xf>
    <xf numFmtId="4" fontId="26" fillId="0" borderId="4" xfId="2" applyNumberFormat="1" applyFont="1" applyBorder="1" applyAlignment="1">
      <alignment horizontal="center" vertical="center"/>
    </xf>
    <xf numFmtId="167" fontId="26" fillId="0" borderId="4" xfId="2" applyNumberFormat="1" applyFont="1" applyBorder="1" applyAlignment="1">
      <alignment horizontal="center" vertical="center"/>
    </xf>
    <xf numFmtId="167" fontId="26" fillId="0" borderId="4" xfId="1" applyNumberFormat="1" applyFont="1" applyFill="1" applyBorder="1" applyAlignment="1">
      <alignment horizontal="right" vertical="center"/>
    </xf>
    <xf numFmtId="167" fontId="24" fillId="0" borderId="4" xfId="1" applyNumberFormat="1" applyFont="1" applyFill="1" applyBorder="1" applyAlignment="1">
      <alignment horizontal="right" vertical="center"/>
    </xf>
    <xf numFmtId="0" fontId="23" fillId="0" borderId="0" xfId="2" applyFont="1" applyAlignment="1">
      <alignment horizontal="right" vertical="center"/>
    </xf>
    <xf numFmtId="167" fontId="24" fillId="0" borderId="0" xfId="1" applyNumberFormat="1" applyFont="1" applyFill="1" applyBorder="1" applyAlignment="1">
      <alignment horizontal="right" vertical="center"/>
    </xf>
    <xf numFmtId="0" fontId="25" fillId="4" borderId="4" xfId="2" applyFont="1" applyFill="1" applyBorder="1" applyAlignment="1">
      <alignment horizontal="justify" vertical="center" wrapText="1"/>
    </xf>
    <xf numFmtId="0" fontId="24" fillId="6" borderId="11" xfId="6" applyNumberFormat="1" applyFont="1" applyFill="1" applyBorder="1" applyAlignment="1" applyProtection="1">
      <alignment horizontal="center" vertical="center"/>
    </xf>
    <xf numFmtId="0" fontId="24" fillId="6" borderId="4" xfId="7" applyFont="1" applyFill="1" applyBorder="1" applyAlignment="1">
      <alignment horizontal="left" vertical="center" wrapText="1"/>
    </xf>
    <xf numFmtId="0" fontId="24" fillId="6" borderId="4" xfId="7" applyFont="1" applyFill="1" applyBorder="1" applyAlignment="1">
      <alignment horizontal="center" vertical="center" wrapText="1"/>
    </xf>
    <xf numFmtId="4" fontId="24" fillId="6" borderId="4" xfId="7" applyNumberFormat="1" applyFont="1" applyFill="1" applyBorder="1" applyAlignment="1">
      <alignment horizontal="center" vertical="center" wrapText="1"/>
    </xf>
    <xf numFmtId="168" fontId="24" fillId="6" borderId="4" xfId="7" applyNumberFormat="1" applyFont="1" applyFill="1" applyBorder="1" applyAlignment="1">
      <alignment horizontal="center" vertical="center" wrapText="1"/>
    </xf>
    <xf numFmtId="168" fontId="24" fillId="6" borderId="9" xfId="7" applyNumberFormat="1" applyFont="1" applyFill="1" applyBorder="1" applyAlignment="1">
      <alignment horizontal="center" vertical="center" wrapText="1"/>
    </xf>
    <xf numFmtId="0" fontId="24" fillId="5" borderId="11" xfId="6" applyNumberFormat="1" applyFont="1" applyFill="1" applyBorder="1" applyAlignment="1" applyProtection="1">
      <alignment horizontal="center" vertical="center"/>
    </xf>
    <xf numFmtId="0" fontId="26" fillId="5" borderId="4" xfId="7" applyFont="1" applyFill="1" applyBorder="1" applyAlignment="1">
      <alignment horizontal="left" vertical="center" wrapText="1"/>
    </xf>
    <xf numFmtId="0" fontId="26" fillId="5" borderId="4" xfId="7" applyFont="1" applyFill="1" applyBorder="1" applyAlignment="1">
      <alignment horizontal="center" vertical="center" wrapText="1"/>
    </xf>
    <xf numFmtId="4" fontId="26" fillId="5" borderId="4" xfId="7" applyNumberFormat="1" applyFont="1" applyFill="1" applyBorder="1" applyAlignment="1">
      <alignment horizontal="center" vertical="center" wrapText="1"/>
    </xf>
    <xf numFmtId="168" fontId="26" fillId="5" borderId="4" xfId="7" applyNumberFormat="1" applyFont="1" applyFill="1" applyBorder="1" applyAlignment="1">
      <alignment horizontal="center" vertical="center" wrapText="1"/>
    </xf>
    <xf numFmtId="0" fontId="24" fillId="6" borderId="4" xfId="7" applyFont="1" applyFill="1" applyBorder="1" applyAlignment="1">
      <alignment horizontal="justify" vertical="center" wrapText="1"/>
    </xf>
    <xf numFmtId="0" fontId="26" fillId="6" borderId="4" xfId="7" applyFont="1" applyFill="1" applyBorder="1" applyAlignment="1">
      <alignment horizontal="center" vertical="center"/>
    </xf>
    <xf numFmtId="4" fontId="26" fillId="6" borderId="4" xfId="7" applyNumberFormat="1" applyFont="1" applyFill="1" applyBorder="1" applyAlignment="1">
      <alignment horizontal="center" vertical="center"/>
    </xf>
    <xf numFmtId="168" fontId="26" fillId="6" borderId="4" xfId="7" applyNumberFormat="1" applyFont="1" applyFill="1" applyBorder="1" applyAlignment="1">
      <alignment horizontal="center" vertical="center"/>
    </xf>
    <xf numFmtId="168" fontId="24" fillId="6" borderId="9" xfId="7" applyNumberFormat="1" applyFont="1" applyFill="1" applyBorder="1" applyAlignment="1">
      <alignment horizontal="center" vertical="center"/>
    </xf>
    <xf numFmtId="4" fontId="26" fillId="0" borderId="4" xfId="7" applyNumberFormat="1" applyFont="1" applyBorder="1" applyAlignment="1">
      <alignment horizontal="center" vertical="center" wrapText="1"/>
    </xf>
    <xf numFmtId="168" fontId="26" fillId="0" borderId="4" xfId="7" applyNumberFormat="1" applyFont="1" applyBorder="1" applyAlignment="1">
      <alignment horizontal="center" vertical="center" wrapText="1"/>
    </xf>
    <xf numFmtId="0" fontId="26" fillId="0" borderId="4" xfId="7" applyFont="1" applyBorder="1" applyAlignment="1">
      <alignment horizontal="justify" vertical="center" wrapText="1"/>
    </xf>
    <xf numFmtId="164" fontId="26" fillId="0" borderId="4" xfId="7" applyNumberFormat="1" applyFont="1" applyBorder="1" applyAlignment="1">
      <alignment horizontal="center" vertical="center"/>
    </xf>
    <xf numFmtId="4" fontId="26" fillId="0" borderId="4" xfId="7" applyNumberFormat="1" applyFont="1" applyBorder="1" applyAlignment="1">
      <alignment horizontal="center" vertical="center"/>
    </xf>
    <xf numFmtId="168" fontId="26" fillId="0" borderId="4" xfId="7" applyNumberFormat="1" applyFont="1" applyBorder="1" applyAlignment="1">
      <alignment horizontal="center" vertical="center"/>
    </xf>
    <xf numFmtId="0" fontId="26" fillId="5" borderId="4" xfId="7" applyFont="1" applyFill="1" applyBorder="1" applyAlignment="1">
      <alignment horizontal="justify" vertical="center" wrapText="1"/>
    </xf>
    <xf numFmtId="0" fontId="26" fillId="0" borderId="4" xfId="5" applyFont="1" applyBorder="1" applyAlignment="1">
      <alignment horizontal="justify" vertical="center"/>
    </xf>
    <xf numFmtId="0" fontId="26" fillId="0" borderId="4" xfId="5" applyFont="1" applyBorder="1" applyAlignment="1">
      <alignment horizontal="center" vertical="center"/>
    </xf>
    <xf numFmtId="4" fontId="26" fillId="0" borderId="4" xfId="5" applyNumberFormat="1" applyFont="1" applyBorder="1" applyAlignment="1">
      <alignment horizontal="center" vertical="center"/>
    </xf>
    <xf numFmtId="169" fontId="26" fillId="0" borderId="4" xfId="5" applyNumberFormat="1" applyFont="1" applyBorder="1" applyAlignment="1">
      <alignment vertical="center"/>
    </xf>
    <xf numFmtId="0" fontId="26" fillId="0" borderId="4" xfId="5" applyFont="1" applyBorder="1" applyAlignment="1">
      <alignment horizontal="justify" vertical="center" wrapText="1"/>
    </xf>
    <xf numFmtId="170" fontId="24" fillId="5" borderId="11" xfId="6" applyNumberFormat="1" applyFont="1" applyFill="1" applyBorder="1" applyAlignment="1" applyProtection="1">
      <alignment horizontal="center" vertical="center"/>
    </xf>
    <xf numFmtId="4" fontId="26" fillId="5" borderId="4" xfId="7" applyNumberFormat="1" applyFont="1" applyFill="1" applyBorder="1" applyAlignment="1">
      <alignment horizontal="center" vertical="center"/>
    </xf>
    <xf numFmtId="168" fontId="26" fillId="5" borderId="4" xfId="7" applyNumberFormat="1" applyFont="1" applyFill="1" applyBorder="1" applyAlignment="1">
      <alignment horizontal="center" vertical="center"/>
    </xf>
    <xf numFmtId="170" fontId="24" fillId="5" borderId="10" xfId="6" applyNumberFormat="1" applyFont="1" applyFill="1" applyBorder="1" applyAlignment="1" applyProtection="1">
      <alignment horizontal="center" vertical="center"/>
    </xf>
    <xf numFmtId="0" fontId="26" fillId="0" borderId="6" xfId="7" applyFont="1" applyBorder="1" applyAlignment="1">
      <alignment horizontal="justify" vertical="center" wrapText="1"/>
    </xf>
    <xf numFmtId="4" fontId="26" fillId="5" borderId="6" xfId="7" applyNumberFormat="1" applyFont="1" applyFill="1" applyBorder="1" applyAlignment="1">
      <alignment horizontal="center" vertical="center"/>
    </xf>
    <xf numFmtId="168" fontId="26" fillId="5" borderId="6" xfId="7" applyNumberFormat="1" applyFont="1" applyFill="1" applyBorder="1" applyAlignment="1">
      <alignment horizontal="center" vertical="center"/>
    </xf>
    <xf numFmtId="168" fontId="26" fillId="0" borderId="6" xfId="7" applyNumberFormat="1" applyFont="1" applyBorder="1" applyAlignment="1">
      <alignment horizontal="center" vertical="center"/>
    </xf>
    <xf numFmtId="2" fontId="24" fillId="0" borderId="10" xfId="6" applyNumberFormat="1" applyFont="1" applyFill="1" applyBorder="1" applyAlignment="1" applyProtection="1">
      <alignment horizontal="center" vertical="center"/>
    </xf>
    <xf numFmtId="4" fontId="26" fillId="0" borderId="6" xfId="7" applyNumberFormat="1" applyFont="1" applyBorder="1" applyAlignment="1">
      <alignment horizontal="center" vertical="center"/>
    </xf>
    <xf numFmtId="2" fontId="24" fillId="5" borderId="10" xfId="6" applyNumberFormat="1" applyFont="1" applyFill="1" applyBorder="1" applyAlignment="1" applyProtection="1">
      <alignment horizontal="center" vertical="center"/>
    </xf>
    <xf numFmtId="0" fontId="24" fillId="0" borderId="0" xfId="5" applyFont="1" applyAlignment="1">
      <alignment horizontal="right" vertical="center" wrapText="1"/>
    </xf>
    <xf numFmtId="168" fontId="24" fillId="0" borderId="0" xfId="5" applyNumberFormat="1" applyFont="1" applyAlignment="1">
      <alignment horizontal="center" vertical="center" wrapText="1"/>
    </xf>
    <xf numFmtId="10" fontId="23" fillId="0" borderId="4" xfId="2" applyNumberFormat="1" applyFont="1" applyBorder="1" applyAlignment="1">
      <alignment horizontal="center" vertical="center"/>
    </xf>
    <xf numFmtId="167" fontId="24" fillId="0" borderId="4" xfId="1" applyNumberFormat="1" applyFont="1" applyFill="1" applyBorder="1" applyAlignment="1">
      <alignment horizontal="left" vertical="center"/>
    </xf>
    <xf numFmtId="167" fontId="24" fillId="0" borderId="4" xfId="1" applyNumberFormat="1" applyFont="1" applyFill="1" applyBorder="1" applyAlignment="1">
      <alignment vertical="center"/>
    </xf>
    <xf numFmtId="171" fontId="24" fillId="0" borderId="4" xfId="1" applyNumberFormat="1" applyFont="1" applyFill="1" applyBorder="1" applyAlignment="1">
      <alignment horizontal="right" vertical="center"/>
    </xf>
    <xf numFmtId="10" fontId="23" fillId="0" borderId="4" xfId="2" applyNumberFormat="1" applyFont="1" applyBorder="1" applyAlignment="1">
      <alignment horizontal="center" vertical="center" wrapText="1"/>
    </xf>
    <xf numFmtId="0" fontId="25" fillId="0" borderId="0" xfId="2" applyFont="1" applyAlignment="1">
      <alignment horizontal="center" vertical="center"/>
    </xf>
    <xf numFmtId="0" fontId="25" fillId="0" borderId="0" xfId="2" applyFont="1" applyAlignment="1">
      <alignment vertical="center"/>
    </xf>
    <xf numFmtId="167" fontId="25" fillId="0" borderId="0" xfId="2" applyNumberFormat="1" applyFont="1" applyAlignment="1">
      <alignment horizontal="right" vertical="center"/>
    </xf>
    <xf numFmtId="2" fontId="25" fillId="0" borderId="0" xfId="3" applyNumberFormat="1" applyFont="1" applyBorder="1" applyAlignment="1">
      <alignment horizontal="right" vertical="center"/>
    </xf>
    <xf numFmtId="167" fontId="26" fillId="14" borderId="4" xfId="2" applyNumberFormat="1" applyFont="1" applyFill="1" applyBorder="1" applyAlignment="1">
      <alignment horizontal="center" vertical="center"/>
    </xf>
    <xf numFmtId="0" fontId="25" fillId="0" borderId="0" xfId="2" applyFont="1" applyAlignment="1">
      <alignment horizontal="left" vertical="center"/>
    </xf>
    <xf numFmtId="0" fontId="23" fillId="0" borderId="0" xfId="2" applyFont="1" applyAlignment="1">
      <alignment horizontal="left" vertical="center"/>
    </xf>
    <xf numFmtId="0" fontId="23" fillId="6" borderId="6" xfId="2" applyFont="1" applyFill="1" applyBorder="1" applyAlignment="1">
      <alignment horizontal="center" vertical="center"/>
    </xf>
    <xf numFmtId="0" fontId="23" fillId="6" borderId="6" xfId="2" applyFont="1" applyFill="1" applyBorder="1" applyAlignment="1">
      <alignment horizontal="justify" vertical="center"/>
    </xf>
    <xf numFmtId="4" fontId="24" fillId="6" borderId="6" xfId="2" applyNumberFormat="1" applyFont="1" applyFill="1" applyBorder="1" applyAlignment="1">
      <alignment horizontal="center" vertical="center"/>
    </xf>
    <xf numFmtId="167" fontId="24" fillId="6" borderId="6" xfId="2" applyNumberFormat="1" applyFont="1" applyFill="1" applyBorder="1" applyAlignment="1">
      <alignment horizontal="center" vertical="center"/>
    </xf>
    <xf numFmtId="168" fontId="24" fillId="6" borderId="1" xfId="7" applyNumberFormat="1" applyFont="1" applyFill="1" applyBorder="1" applyAlignment="1">
      <alignment horizontal="center" vertical="center" wrapText="1"/>
    </xf>
    <xf numFmtId="168" fontId="26" fillId="5" borderId="1" xfId="7" applyNumberFormat="1" applyFont="1" applyFill="1" applyBorder="1" applyAlignment="1">
      <alignment horizontal="center" vertical="center" wrapText="1"/>
    </xf>
    <xf numFmtId="168" fontId="24" fillId="6" borderId="1" xfId="7" applyNumberFormat="1" applyFont="1" applyFill="1" applyBorder="1" applyAlignment="1">
      <alignment horizontal="center" vertical="center"/>
    </xf>
    <xf numFmtId="168" fontId="26" fillId="0" borderId="1" xfId="7" applyNumberFormat="1" applyFont="1" applyBorder="1" applyAlignment="1">
      <alignment horizontal="center" vertical="center"/>
    </xf>
    <xf numFmtId="164" fontId="22" fillId="0" borderId="1" xfId="3" applyFont="1" applyBorder="1" applyAlignment="1">
      <alignment horizontal="center" vertical="center"/>
    </xf>
    <xf numFmtId="168" fontId="24" fillId="6" borderId="4" xfId="7" applyNumberFormat="1" applyFont="1" applyFill="1" applyBorder="1" applyAlignment="1">
      <alignment horizontal="center" vertical="center"/>
    </xf>
    <xf numFmtId="181" fontId="24" fillId="0" borderId="25" xfId="5" applyNumberFormat="1" applyFont="1" applyBorder="1" applyAlignment="1">
      <alignment horizontal="center" vertical="center" wrapText="1"/>
    </xf>
    <xf numFmtId="0" fontId="24" fillId="6" borderId="49" xfId="6" applyNumberFormat="1" applyFont="1" applyFill="1" applyBorder="1" applyAlignment="1" applyProtection="1">
      <alignment horizontal="center" vertical="center"/>
    </xf>
    <xf numFmtId="0" fontId="24" fillId="6" borderId="50" xfId="7" applyFont="1" applyFill="1" applyBorder="1" applyAlignment="1">
      <alignment horizontal="left" vertical="center" wrapText="1"/>
    </xf>
    <xf numFmtId="0" fontId="24" fillId="6" borderId="50" xfId="7" applyFont="1" applyFill="1" applyBorder="1" applyAlignment="1">
      <alignment horizontal="center" vertical="center" wrapText="1"/>
    </xf>
    <xf numFmtId="4" fontId="24" fillId="6" borderId="50" xfId="7" applyNumberFormat="1" applyFont="1" applyFill="1" applyBorder="1" applyAlignment="1">
      <alignment horizontal="center" vertical="center" wrapText="1"/>
    </xf>
    <xf numFmtId="168" fontId="24" fillId="6" borderId="50" xfId="7" applyNumberFormat="1" applyFont="1" applyFill="1" applyBorder="1" applyAlignment="1">
      <alignment horizontal="center" vertical="center" wrapText="1"/>
    </xf>
    <xf numFmtId="168" fontId="24" fillId="6" borderId="62" xfId="7" applyNumberFormat="1" applyFont="1" applyFill="1" applyBorder="1" applyAlignment="1">
      <alignment horizontal="center" vertical="center" wrapText="1"/>
    </xf>
    <xf numFmtId="168" fontId="24" fillId="6" borderId="13" xfId="7" applyNumberFormat="1" applyFont="1" applyFill="1" applyBorder="1" applyAlignment="1">
      <alignment horizontal="center" vertical="center" wrapText="1"/>
    </xf>
    <xf numFmtId="170" fontId="24" fillId="5" borderId="57" xfId="6" applyNumberFormat="1" applyFont="1" applyFill="1" applyBorder="1" applyAlignment="1" applyProtection="1">
      <alignment horizontal="center" vertical="center"/>
    </xf>
    <xf numFmtId="0" fontId="26" fillId="0" borderId="58" xfId="7" applyFont="1" applyBorder="1" applyAlignment="1">
      <alignment horizontal="justify" vertical="center" wrapText="1"/>
    </xf>
    <xf numFmtId="4" fontId="26" fillId="5" borderId="58" xfId="7" applyNumberFormat="1" applyFont="1" applyFill="1" applyBorder="1" applyAlignment="1">
      <alignment horizontal="center" vertical="center"/>
    </xf>
    <xf numFmtId="168" fontId="26" fillId="0" borderId="58" xfId="7" applyNumberFormat="1" applyFont="1" applyBorder="1" applyAlignment="1">
      <alignment horizontal="center" vertical="center"/>
    </xf>
    <xf numFmtId="168" fontId="26" fillId="0" borderId="63" xfId="7" applyNumberFormat="1" applyFont="1" applyBorder="1" applyAlignment="1">
      <alignment horizontal="center" vertical="center"/>
    </xf>
    <xf numFmtId="168" fontId="24" fillId="6" borderId="0" xfId="7" applyNumberFormat="1" applyFont="1" applyFill="1" applyBorder="1" applyAlignment="1">
      <alignment horizontal="center" vertical="center" wrapText="1"/>
    </xf>
    <xf numFmtId="168" fontId="24" fillId="6" borderId="0" xfId="7" applyNumberFormat="1" applyFont="1" applyFill="1" applyBorder="1" applyAlignment="1">
      <alignment horizontal="center" vertical="center"/>
    </xf>
    <xf numFmtId="168" fontId="24" fillId="0" borderId="0" xfId="5" applyNumberFormat="1" applyFont="1" applyBorder="1" applyAlignment="1">
      <alignment horizontal="center" vertical="center" wrapText="1"/>
    </xf>
    <xf numFmtId="167" fontId="25" fillId="0" borderId="4" xfId="2" applyNumberFormat="1" applyFont="1" applyBorder="1" applyAlignment="1">
      <alignment horizontal="right" vertical="center"/>
    </xf>
    <xf numFmtId="0" fontId="33" fillId="6" borderId="4" xfId="2" applyFont="1" applyFill="1" applyBorder="1" applyAlignment="1">
      <alignment horizontal="center" vertical="center"/>
    </xf>
    <xf numFmtId="0" fontId="22" fillId="0" borderId="0" xfId="0" applyFont="1"/>
    <xf numFmtId="179" fontId="22" fillId="0" borderId="0" xfId="0" applyNumberFormat="1" applyFont="1"/>
    <xf numFmtId="0" fontId="21" fillId="0" borderId="0" xfId="0" applyFont="1"/>
    <xf numFmtId="179" fontId="21" fillId="0" borderId="0" xfId="0" applyNumberFormat="1" applyFont="1"/>
    <xf numFmtId="2" fontId="25" fillId="0" borderId="4" xfId="2" applyNumberFormat="1" applyFont="1" applyBorder="1" applyAlignment="1">
      <alignment horizontal="center" vertical="center" wrapText="1"/>
    </xf>
    <xf numFmtId="2" fontId="25" fillId="5" borderId="4" xfId="2" applyNumberFormat="1" applyFont="1" applyFill="1" applyBorder="1" applyAlignment="1">
      <alignment horizontal="center" vertical="center" wrapText="1"/>
    </xf>
    <xf numFmtId="0" fontId="23" fillId="6" borderId="4" xfId="2" applyFont="1" applyFill="1" applyBorder="1" applyAlignment="1">
      <alignment vertical="top" wrapText="1"/>
    </xf>
    <xf numFmtId="0" fontId="23" fillId="6" borderId="4" xfId="2" applyFont="1" applyFill="1" applyBorder="1" applyAlignment="1">
      <alignment horizontal="center" vertical="center" wrapText="1"/>
    </xf>
    <xf numFmtId="0" fontId="25" fillId="4" borderId="4" xfId="2" applyFont="1" applyFill="1" applyBorder="1" applyAlignment="1">
      <alignment vertical="top" wrapText="1"/>
    </xf>
    <xf numFmtId="0" fontId="25" fillId="4" borderId="4" xfId="2" applyFont="1" applyFill="1" applyBorder="1" applyAlignment="1">
      <alignment horizontal="center" vertical="center" wrapText="1"/>
    </xf>
    <xf numFmtId="0" fontId="25" fillId="5" borderId="4" xfId="2" applyFont="1" applyFill="1" applyBorder="1" applyAlignment="1">
      <alignment horizontal="center" vertical="center" wrapText="1"/>
    </xf>
    <xf numFmtId="49" fontId="22" fillId="0" borderId="11" xfId="0" applyNumberFormat="1" applyFont="1" applyBorder="1" applyAlignment="1">
      <alignment horizontal="right" vertical="center"/>
    </xf>
    <xf numFmtId="0" fontId="26" fillId="0" borderId="4" xfId="0" applyFont="1" applyBorder="1" applyAlignment="1">
      <alignment horizontal="justify" vertical="center" wrapText="1"/>
    </xf>
    <xf numFmtId="0" fontId="26" fillId="0" borderId="4" xfId="0" applyFont="1" applyBorder="1" applyAlignment="1">
      <alignment horizontal="center" vertical="center"/>
    </xf>
    <xf numFmtId="49" fontId="22" fillId="5" borderId="11" xfId="0" applyNumberFormat="1" applyFont="1" applyFill="1" applyBorder="1" applyAlignment="1">
      <alignment horizontal="right" vertical="center"/>
    </xf>
    <xf numFmtId="0" fontId="26" fillId="0" borderId="4" xfId="0" applyFont="1" applyBorder="1" applyAlignment="1">
      <alignment vertical="center" wrapText="1"/>
    </xf>
    <xf numFmtId="0" fontId="25" fillId="15" borderId="4" xfId="2" applyFont="1" applyFill="1" applyBorder="1" applyAlignment="1">
      <alignment horizontal="center" vertical="center"/>
    </xf>
    <xf numFmtId="0" fontId="25" fillId="15" borderId="4" xfId="2" applyFont="1" applyFill="1" applyBorder="1" applyAlignment="1">
      <alignment vertical="top" wrapText="1"/>
    </xf>
    <xf numFmtId="0" fontId="25" fillId="15" borderId="4" xfId="2" applyFont="1" applyFill="1" applyBorder="1" applyAlignment="1">
      <alignment horizontal="center" vertical="center" wrapText="1"/>
    </xf>
    <xf numFmtId="0" fontId="25" fillId="15" borderId="4" xfId="0" applyFont="1" applyFill="1" applyBorder="1" applyAlignment="1" applyProtection="1">
      <alignment horizontal="left" vertical="center" wrapText="1"/>
      <protection locked="0"/>
    </xf>
    <xf numFmtId="0" fontId="25" fillId="15" borderId="5" xfId="2" applyFont="1" applyFill="1" applyBorder="1" applyAlignment="1">
      <alignment horizontal="left" vertical="top" wrapText="1"/>
    </xf>
    <xf numFmtId="0" fontId="25" fillId="15" borderId="5" xfId="2" applyFont="1" applyFill="1" applyBorder="1" applyAlignment="1">
      <alignment horizontal="center" vertical="center" wrapText="1"/>
    </xf>
    <xf numFmtId="44" fontId="22" fillId="0" borderId="0" xfId="16" applyFont="1"/>
    <xf numFmtId="167" fontId="26" fillId="0" borderId="6" xfId="23" applyNumberFormat="1" applyFont="1" applyFill="1" applyBorder="1" applyAlignment="1">
      <alignment horizontal="right" vertical="center"/>
    </xf>
    <xf numFmtId="0" fontId="21" fillId="6" borderId="6" xfId="0" applyFont="1" applyFill="1" applyBorder="1" applyAlignment="1">
      <alignment vertical="center"/>
    </xf>
    <xf numFmtId="0" fontId="22" fillId="6" borderId="6" xfId="0" applyFont="1" applyFill="1" applyBorder="1" applyAlignment="1">
      <alignment vertical="center"/>
    </xf>
    <xf numFmtId="174" fontId="24" fillId="0" borderId="2" xfId="24" applyNumberFormat="1" applyFont="1" applyFill="1" applyBorder="1" applyAlignment="1">
      <alignment horizontal="center" vertical="center"/>
    </xf>
    <xf numFmtId="4" fontId="22" fillId="0" borderId="4" xfId="0" applyNumberFormat="1" applyFont="1" applyBorder="1" applyAlignment="1">
      <alignment horizontal="center" vertical="center" wrapText="1"/>
    </xf>
    <xf numFmtId="167" fontId="26" fillId="0" borderId="4" xfId="23" applyNumberFormat="1" applyFont="1" applyFill="1" applyBorder="1" applyAlignment="1">
      <alignment horizontal="right" vertical="center"/>
    </xf>
    <xf numFmtId="176" fontId="25" fillId="0" borderId="4" xfId="21" applyNumberFormat="1" applyFont="1" applyFill="1" applyBorder="1" applyAlignment="1" applyProtection="1">
      <alignment horizontal="center" vertical="center" wrapText="1"/>
    </xf>
    <xf numFmtId="174" fontId="24" fillId="6" borderId="4" xfId="24" applyNumberFormat="1" applyFont="1" applyFill="1" applyBorder="1" applyAlignment="1">
      <alignment horizontal="center" vertical="center"/>
    </xf>
    <xf numFmtId="4" fontId="26" fillId="6" borderId="6" xfId="0" applyNumberFormat="1" applyFont="1" applyFill="1" applyBorder="1" applyAlignment="1">
      <alignment horizontal="center" vertical="center" wrapText="1" shrinkToFit="1"/>
    </xf>
    <xf numFmtId="4" fontId="26" fillId="6" borderId="4" xfId="0" applyNumberFormat="1" applyFont="1" applyFill="1" applyBorder="1" applyAlignment="1">
      <alignment horizontal="center" vertical="center"/>
    </xf>
    <xf numFmtId="174" fontId="24" fillId="4" borderId="2" xfId="24" applyNumberFormat="1" applyFont="1" applyFill="1" applyBorder="1" applyAlignment="1">
      <alignment horizontal="center" vertical="center"/>
    </xf>
    <xf numFmtId="4" fontId="22" fillId="4" borderId="4" xfId="0" applyNumberFormat="1" applyFont="1" applyFill="1" applyBorder="1" applyAlignment="1">
      <alignment horizontal="center" vertical="center" wrapText="1"/>
    </xf>
    <xf numFmtId="174" fontId="24" fillId="6" borderId="37" xfId="24" applyNumberFormat="1" applyFont="1" applyFill="1" applyBorder="1" applyAlignment="1">
      <alignment horizontal="center" vertical="center"/>
    </xf>
    <xf numFmtId="4" fontId="22" fillId="6" borderId="4" xfId="0" applyNumberFormat="1" applyFont="1" applyFill="1" applyBorder="1" applyAlignment="1">
      <alignment horizontal="center" vertical="center" wrapText="1"/>
    </xf>
    <xf numFmtId="4" fontId="26" fillId="6" borderId="42" xfId="0" applyNumberFormat="1" applyFont="1" applyFill="1" applyBorder="1" applyAlignment="1">
      <alignment horizontal="center" vertical="center"/>
    </xf>
    <xf numFmtId="167" fontId="24" fillId="6" borderId="4" xfId="23" applyNumberFormat="1" applyFont="1" applyFill="1" applyBorder="1" applyAlignment="1">
      <alignment horizontal="right" vertical="center"/>
    </xf>
    <xf numFmtId="174" fontId="24" fillId="6" borderId="2" xfId="24" applyNumberFormat="1" applyFont="1" applyFill="1" applyBorder="1" applyAlignment="1">
      <alignment horizontal="center" vertical="center"/>
    </xf>
    <xf numFmtId="43" fontId="26" fillId="6" borderId="1" xfId="8" applyFont="1" applyFill="1" applyBorder="1" applyAlignment="1">
      <alignment horizontal="right" vertical="center"/>
    </xf>
    <xf numFmtId="177" fontId="24" fillId="0" borderId="37" xfId="5" applyNumberFormat="1" applyFont="1" applyBorder="1" applyAlignment="1">
      <alignment horizontal="center" vertical="center"/>
    </xf>
    <xf numFmtId="177" fontId="24" fillId="6" borderId="4" xfId="5" applyNumberFormat="1" applyFont="1" applyFill="1" applyBorder="1" applyAlignment="1">
      <alignment horizontal="center" vertical="center"/>
    </xf>
    <xf numFmtId="43" fontId="26" fillId="6" borderId="4" xfId="8" applyFont="1" applyFill="1" applyBorder="1" applyAlignment="1">
      <alignment horizontal="right" vertical="center"/>
    </xf>
    <xf numFmtId="177" fontId="24" fillId="0" borderId="4" xfId="5" applyNumberFormat="1" applyFont="1" applyBorder="1" applyAlignment="1">
      <alignment horizontal="center" vertical="center"/>
    </xf>
    <xf numFmtId="3" fontId="24" fillId="6" borderId="4" xfId="0" applyNumberFormat="1" applyFont="1" applyFill="1" applyBorder="1" applyAlignment="1">
      <alignment horizontal="center" vertical="center" wrapText="1"/>
    </xf>
    <xf numFmtId="3" fontId="24" fillId="6" borderId="4" xfId="0" applyNumberFormat="1" applyFont="1" applyFill="1" applyBorder="1" applyAlignment="1">
      <alignment horizontal="right" vertical="center" wrapText="1"/>
    </xf>
    <xf numFmtId="0" fontId="21" fillId="6" borderId="4" xfId="0" applyFont="1" applyFill="1" applyBorder="1" applyAlignment="1">
      <alignment horizontal="center" vertical="center"/>
    </xf>
    <xf numFmtId="0" fontId="22" fillId="6" borderId="4" xfId="0" applyFont="1" applyFill="1" applyBorder="1"/>
    <xf numFmtId="0" fontId="22" fillId="6" borderId="4" xfId="0" applyFont="1" applyFill="1" applyBorder="1" applyAlignment="1">
      <alignment horizontal="center"/>
    </xf>
    <xf numFmtId="167" fontId="24" fillId="0" borderId="4" xfId="23" applyNumberFormat="1" applyFont="1" applyFill="1" applyBorder="1" applyAlignment="1">
      <alignment horizontal="center" vertical="center"/>
    </xf>
    <xf numFmtId="0" fontId="22" fillId="0" borderId="0" xfId="0" applyFont="1" applyBorder="1"/>
    <xf numFmtId="179" fontId="22" fillId="0" borderId="0" xfId="0" applyNumberFormat="1" applyFont="1" applyBorder="1"/>
    <xf numFmtId="0" fontId="22" fillId="6" borderId="50" xfId="0" applyFont="1" applyFill="1" applyBorder="1"/>
    <xf numFmtId="2" fontId="22" fillId="0" borderId="4" xfId="13" applyNumberFormat="1" applyFont="1" applyFill="1" applyBorder="1" applyAlignment="1">
      <alignment horizontal="center" vertical="center" wrapText="1"/>
    </xf>
    <xf numFmtId="176" fontId="25" fillId="0" borderId="9" xfId="21" applyNumberFormat="1" applyFont="1" applyFill="1" applyBorder="1" applyAlignment="1" applyProtection="1">
      <alignment horizontal="center" vertical="center" wrapText="1"/>
    </xf>
    <xf numFmtId="44" fontId="22" fillId="0" borderId="0" xfId="16" applyFont="1" applyBorder="1"/>
    <xf numFmtId="177" fontId="22" fillId="0" borderId="0" xfId="0" applyNumberFormat="1" applyFont="1" applyBorder="1" applyAlignment="1">
      <alignment horizontal="center"/>
    </xf>
    <xf numFmtId="176" fontId="22" fillId="0" borderId="0" xfId="0" applyNumberFormat="1" applyFont="1" applyBorder="1"/>
    <xf numFmtId="0" fontId="22" fillId="0" borderId="4" xfId="0" applyFont="1" applyBorder="1"/>
    <xf numFmtId="2" fontId="22" fillId="6" borderId="4" xfId="13" applyNumberFormat="1" applyFont="1" applyFill="1" applyBorder="1" applyAlignment="1">
      <alignment horizontal="center" vertical="center" wrapText="1"/>
    </xf>
    <xf numFmtId="180" fontId="22" fillId="0" borderId="0" xfId="16" applyNumberFormat="1" applyFont="1" applyBorder="1"/>
    <xf numFmtId="177" fontId="24" fillId="0" borderId="52" xfId="5" applyNumberFormat="1" applyFont="1" applyBorder="1" applyAlignment="1">
      <alignment horizontal="center" vertical="center"/>
    </xf>
    <xf numFmtId="2" fontId="22" fillId="0" borderId="52" xfId="13" applyNumberFormat="1" applyFont="1" applyFill="1" applyBorder="1" applyAlignment="1">
      <alignment horizontal="center" vertical="center" wrapText="1"/>
    </xf>
    <xf numFmtId="4" fontId="22" fillId="0" borderId="52" xfId="0" applyNumberFormat="1" applyFont="1" applyBorder="1" applyAlignment="1">
      <alignment horizontal="center" vertical="center" wrapText="1"/>
    </xf>
    <xf numFmtId="44" fontId="22" fillId="0" borderId="0" xfId="0" applyNumberFormat="1" applyFont="1" applyBorder="1"/>
    <xf numFmtId="0" fontId="22" fillId="0" borderId="4" xfId="0" applyFont="1" applyBorder="1" applyAlignment="1">
      <alignment horizontal="center"/>
    </xf>
    <xf numFmtId="177" fontId="21" fillId="0" borderId="4" xfId="0" applyNumberFormat="1" applyFont="1" applyBorder="1" applyAlignment="1">
      <alignment horizontal="center"/>
    </xf>
    <xf numFmtId="179" fontId="36" fillId="0" borderId="0" xfId="25" applyNumberFormat="1" applyFont="1" applyBorder="1" applyAlignment="1">
      <alignment horizontal="center" vertical="center" shrinkToFit="1"/>
    </xf>
    <xf numFmtId="171" fontId="22" fillId="0" borderId="0" xfId="0" applyNumberFormat="1" applyFont="1"/>
    <xf numFmtId="167" fontId="22" fillId="0" borderId="0" xfId="0" applyNumberFormat="1" applyFont="1"/>
    <xf numFmtId="0" fontId="21" fillId="0" borderId="0" xfId="0" applyFont="1" applyBorder="1"/>
    <xf numFmtId="177" fontId="22" fillId="0" borderId="0" xfId="0" applyNumberFormat="1" applyFont="1" applyBorder="1"/>
    <xf numFmtId="177" fontId="22" fillId="0" borderId="4" xfId="0" applyNumberFormat="1" applyFont="1" applyBorder="1"/>
    <xf numFmtId="3" fontId="22" fillId="0" borderId="0" xfId="0" applyNumberFormat="1" applyFont="1"/>
    <xf numFmtId="178" fontId="36" fillId="0" borderId="0" xfId="25" applyNumberFormat="1" applyFont="1" applyBorder="1" applyAlignment="1">
      <alignment horizontal="center" vertical="center" shrinkToFit="1"/>
    </xf>
    <xf numFmtId="165" fontId="22" fillId="0" borderId="0" xfId="0" applyNumberFormat="1" applyFont="1"/>
    <xf numFmtId="0" fontId="21" fillId="6" borderId="0" xfId="0" applyFont="1" applyFill="1"/>
    <xf numFmtId="4" fontId="26" fillId="6" borderId="4" xfId="2" applyNumberFormat="1" applyFont="1" applyFill="1" applyBorder="1" applyAlignment="1">
      <alignment horizontal="center" vertical="center"/>
    </xf>
    <xf numFmtId="167" fontId="26" fillId="6" borderId="4" xfId="2" applyNumberFormat="1" applyFont="1" applyFill="1" applyBorder="1" applyAlignment="1">
      <alignment horizontal="center" vertical="center"/>
    </xf>
    <xf numFmtId="0" fontId="22" fillId="6" borderId="0" xfId="0" applyFont="1" applyFill="1"/>
    <xf numFmtId="2" fontId="21" fillId="6" borderId="11" xfId="0" applyNumberFormat="1" applyFont="1" applyFill="1" applyBorder="1" applyAlignment="1">
      <alignment horizontal="center" vertical="center"/>
    </xf>
    <xf numFmtId="0" fontId="21" fillId="6" borderId="4" xfId="0" applyFont="1" applyFill="1" applyBorder="1" applyAlignment="1">
      <alignment horizontal="center" vertical="center" wrapText="1"/>
    </xf>
    <xf numFmtId="0" fontId="22" fillId="6" borderId="4" xfId="0" applyFont="1" applyFill="1" applyBorder="1" applyAlignment="1">
      <alignment horizontal="center" vertical="center"/>
    </xf>
    <xf numFmtId="0" fontId="21" fillId="6" borderId="4" xfId="0" applyFont="1" applyFill="1" applyBorder="1" applyAlignment="1">
      <alignment horizontal="left" vertical="center" wrapText="1"/>
    </xf>
    <xf numFmtId="170" fontId="21" fillId="6" borderId="11" xfId="0" applyNumberFormat="1" applyFont="1" applyFill="1" applyBorder="1" applyAlignment="1">
      <alignment horizontal="right" vertical="center"/>
    </xf>
    <xf numFmtId="167" fontId="24" fillId="6" borderId="3" xfId="1" applyNumberFormat="1" applyFont="1" applyFill="1" applyBorder="1" applyAlignment="1">
      <alignment horizontal="right" vertical="center"/>
    </xf>
    <xf numFmtId="167" fontId="26" fillId="0" borderId="3" xfId="23" applyNumberFormat="1" applyFont="1" applyFill="1" applyBorder="1" applyAlignment="1">
      <alignment horizontal="right" vertical="center"/>
    </xf>
    <xf numFmtId="0" fontId="21" fillId="6" borderId="4" xfId="0" applyFont="1" applyFill="1" applyBorder="1" applyAlignment="1">
      <alignment horizontal="center"/>
    </xf>
    <xf numFmtId="0" fontId="21" fillId="0" borderId="4" xfId="0" applyFont="1" applyBorder="1" applyAlignment="1">
      <alignment horizontal="center"/>
    </xf>
    <xf numFmtId="2" fontId="21" fillId="6" borderId="4" xfId="0" applyNumberFormat="1" applyFont="1" applyFill="1" applyBorder="1" applyAlignment="1">
      <alignment horizontal="center"/>
    </xf>
    <xf numFmtId="2" fontId="22" fillId="0" borderId="4" xfId="0" applyNumberFormat="1" applyFont="1" applyBorder="1" applyAlignment="1">
      <alignment horizontal="center"/>
    </xf>
    <xf numFmtId="2" fontId="21" fillId="0" borderId="4" xfId="0" applyNumberFormat="1" applyFont="1" applyBorder="1" applyAlignment="1">
      <alignment horizontal="center"/>
    </xf>
    <xf numFmtId="2" fontId="22" fillId="6" borderId="4" xfId="0" applyNumberFormat="1" applyFont="1" applyFill="1" applyBorder="1" applyAlignment="1">
      <alignment horizontal="center"/>
    </xf>
    <xf numFmtId="44" fontId="21" fillId="0" borderId="0" xfId="16" applyFont="1"/>
    <xf numFmtId="171" fontId="24" fillId="6" borderId="4" xfId="1" applyNumberFormat="1" applyFont="1" applyFill="1" applyBorder="1" applyAlignment="1">
      <alignment horizontal="right" vertical="center"/>
    </xf>
    <xf numFmtId="180" fontId="21" fillId="0" borderId="0" xfId="16" applyNumberFormat="1" applyFont="1"/>
    <xf numFmtId="165" fontId="21" fillId="6" borderId="0" xfId="13" applyFont="1" applyFill="1" applyBorder="1"/>
    <xf numFmtId="183" fontId="22" fillId="0" borderId="0" xfId="1" applyNumberFormat="1" applyFont="1"/>
    <xf numFmtId="0" fontId="35" fillId="0" borderId="49" xfId="2" applyFont="1" applyBorder="1" applyAlignment="1">
      <alignment vertical="center"/>
    </xf>
    <xf numFmtId="0" fontId="35" fillId="0" borderId="50" xfId="2" applyFont="1" applyBorder="1" applyAlignment="1">
      <alignment vertical="center"/>
    </xf>
    <xf numFmtId="44" fontId="31" fillId="0" borderId="13" xfId="16" applyFont="1" applyBorder="1"/>
    <xf numFmtId="0" fontId="31" fillId="0" borderId="0" xfId="0" applyFont="1"/>
    <xf numFmtId="0" fontId="35" fillId="0" borderId="11" xfId="2" applyFont="1" applyBorder="1" applyAlignment="1">
      <alignment vertical="center"/>
    </xf>
    <xf numFmtId="10" fontId="35" fillId="0" borderId="4" xfId="2" applyNumberFormat="1" applyFont="1" applyBorder="1" applyAlignment="1">
      <alignment vertical="center"/>
    </xf>
    <xf numFmtId="44" fontId="31" fillId="0" borderId="9" xfId="0" applyNumberFormat="1" applyFont="1" applyBorder="1"/>
    <xf numFmtId="10" fontId="35" fillId="0" borderId="4" xfId="2" applyNumberFormat="1" applyFont="1" applyBorder="1" applyAlignment="1">
      <alignment horizontal="center" vertical="center"/>
    </xf>
    <xf numFmtId="9" fontId="35" fillId="0" borderId="4" xfId="2" applyNumberFormat="1" applyFont="1" applyBorder="1" applyAlignment="1">
      <alignment vertical="center"/>
    </xf>
    <xf numFmtId="0" fontId="35" fillId="0" borderId="4" xfId="2" applyFont="1" applyBorder="1" applyAlignment="1">
      <alignment vertical="center"/>
    </xf>
    <xf numFmtId="44" fontId="31" fillId="0" borderId="9" xfId="16" applyFont="1" applyBorder="1"/>
    <xf numFmtId="0" fontId="35" fillId="0" borderId="11" xfId="2" applyFont="1" applyBorder="1" applyAlignment="1">
      <alignment vertical="center" wrapText="1"/>
    </xf>
    <xf numFmtId="0" fontId="35" fillId="0" borderId="4" xfId="2" applyFont="1" applyBorder="1" applyAlignment="1">
      <alignment vertical="center" wrapText="1"/>
    </xf>
    <xf numFmtId="0" fontId="35" fillId="0" borderId="54" xfId="2" applyFont="1" applyBorder="1" applyAlignment="1">
      <alignment vertical="center"/>
    </xf>
    <xf numFmtId="0" fontId="35" fillId="0" borderId="52" xfId="2" applyFont="1" applyBorder="1" applyAlignment="1">
      <alignment vertical="center"/>
    </xf>
    <xf numFmtId="44" fontId="31" fillId="0" borderId="40" xfId="16" applyFont="1" applyBorder="1"/>
    <xf numFmtId="0" fontId="35" fillId="0" borderId="12" xfId="2" applyFont="1" applyBorder="1" applyAlignment="1">
      <alignment vertical="center"/>
    </xf>
    <xf numFmtId="0" fontId="35" fillId="0" borderId="3" xfId="2" applyFont="1" applyBorder="1" applyAlignment="1">
      <alignment vertical="center"/>
    </xf>
    <xf numFmtId="0" fontId="35" fillId="0" borderId="3" xfId="2" applyFont="1" applyBorder="1" applyAlignment="1">
      <alignment vertical="center" wrapText="1"/>
    </xf>
    <xf numFmtId="0" fontId="35" fillId="0" borderId="39" xfId="2" applyFont="1" applyBorder="1" applyAlignment="1">
      <alignment vertical="center"/>
    </xf>
    <xf numFmtId="0" fontId="35" fillId="0" borderId="61" xfId="2" applyFont="1" applyBorder="1" applyAlignment="1">
      <alignment vertical="center"/>
    </xf>
    <xf numFmtId="0" fontId="35" fillId="0" borderId="5" xfId="2" applyFont="1" applyBorder="1" applyAlignment="1">
      <alignment vertical="center"/>
    </xf>
    <xf numFmtId="44" fontId="31" fillId="0" borderId="18" xfId="16" applyFont="1" applyBorder="1"/>
    <xf numFmtId="0" fontId="35" fillId="0" borderId="57" xfId="2" applyFont="1" applyBorder="1" applyAlignment="1">
      <alignment vertical="center"/>
    </xf>
    <xf numFmtId="0" fontId="35" fillId="0" borderId="58" xfId="2" applyFont="1" applyBorder="1" applyAlignment="1">
      <alignment vertical="center"/>
    </xf>
    <xf numFmtId="44" fontId="31" fillId="0" borderId="59" xfId="16" applyFont="1" applyBorder="1"/>
    <xf numFmtId="0" fontId="35" fillId="0" borderId="21" xfId="2" applyFont="1" applyBorder="1" applyAlignment="1">
      <alignment vertical="center"/>
    </xf>
    <xf numFmtId="0" fontId="35" fillId="0" borderId="22" xfId="2" applyFont="1" applyBorder="1" applyAlignment="1">
      <alignment vertical="center"/>
    </xf>
    <xf numFmtId="44" fontId="31" fillId="0" borderId="23" xfId="16" applyFont="1" applyBorder="1"/>
    <xf numFmtId="0" fontId="35" fillId="0" borderId="20" xfId="2" applyFont="1" applyBorder="1" applyAlignment="1">
      <alignment vertical="center"/>
    </xf>
    <xf numFmtId="44" fontId="31" fillId="0" borderId="0" xfId="0" applyNumberFormat="1" applyFont="1"/>
    <xf numFmtId="0" fontId="3" fillId="8" borderId="49" xfId="2" applyFont="1" applyFill="1" applyBorder="1" applyAlignment="1">
      <alignment horizontal="center" vertical="center" wrapText="1"/>
    </xf>
    <xf numFmtId="0" fontId="3" fillId="8" borderId="50" xfId="2" applyFont="1" applyFill="1" applyBorder="1" applyAlignment="1">
      <alignment horizontal="center" vertical="center"/>
    </xf>
    <xf numFmtId="167" fontId="3" fillId="8" borderId="13" xfId="2" applyNumberFormat="1" applyFont="1" applyFill="1" applyBorder="1" applyAlignment="1">
      <alignment horizontal="center" vertical="center"/>
    </xf>
    <xf numFmtId="0" fontId="3" fillId="0" borderId="54" xfId="2" applyFont="1" applyBorder="1" applyAlignment="1">
      <alignment horizontal="center" vertical="center" wrapText="1"/>
    </xf>
    <xf numFmtId="0" fontId="4" fillId="0" borderId="52" xfId="2" applyFont="1" applyBorder="1" applyAlignment="1">
      <alignment horizontal="center" vertical="center"/>
    </xf>
    <xf numFmtId="4" fontId="4" fillId="0" borderId="40" xfId="2" applyNumberFormat="1" applyFont="1" applyBorder="1" applyAlignment="1">
      <alignment horizontal="center" vertical="center"/>
    </xf>
    <xf numFmtId="0" fontId="22" fillId="0" borderId="0" xfId="0" applyFont="1" applyFill="1"/>
    <xf numFmtId="167" fontId="22" fillId="0" borderId="0" xfId="0" applyNumberFormat="1" applyFont="1" applyFill="1"/>
    <xf numFmtId="44" fontId="22" fillId="0" borderId="0" xfId="16" applyFont="1" applyFill="1"/>
    <xf numFmtId="167" fontId="25" fillId="0" borderId="4" xfId="2" applyNumberFormat="1" applyFont="1" applyFill="1" applyBorder="1" applyAlignment="1">
      <alignment horizontal="right" vertical="center"/>
    </xf>
    <xf numFmtId="0" fontId="44" fillId="0" borderId="0" xfId="26" applyFont="1" applyAlignment="1">
      <alignment horizontal="center" vertical="center"/>
    </xf>
    <xf numFmtId="0" fontId="45" fillId="0" borderId="0" xfId="26" applyFont="1"/>
    <xf numFmtId="0" fontId="44" fillId="0" borderId="0" xfId="26" applyFont="1"/>
    <xf numFmtId="0" fontId="9" fillId="0" borderId="0" xfId="0" applyFont="1" applyAlignment="1">
      <alignment horizontal="center" vertical="center"/>
    </xf>
    <xf numFmtId="0" fontId="28" fillId="0" borderId="0" xfId="0" applyFont="1"/>
    <xf numFmtId="0" fontId="9" fillId="0" borderId="0" xfId="0" applyFont="1"/>
    <xf numFmtId="0" fontId="46" fillId="0" borderId="0" xfId="25" applyFont="1" applyAlignment="1">
      <alignment horizontal="left" vertical="top"/>
    </xf>
    <xf numFmtId="0" fontId="47" fillId="0" borderId="0" xfId="25" applyFont="1"/>
    <xf numFmtId="0" fontId="34" fillId="0" borderId="4" xfId="0" applyFont="1" applyBorder="1" applyAlignment="1">
      <alignment vertical="center" wrapText="1"/>
    </xf>
    <xf numFmtId="43" fontId="43" fillId="18" borderId="0" xfId="8" applyFont="1" applyFill="1" applyBorder="1" applyAlignment="1">
      <alignment vertical="center" wrapText="1"/>
    </xf>
    <xf numFmtId="44" fontId="34" fillId="0" borderId="0" xfId="26" applyNumberFormat="1" applyFont="1" applyBorder="1" applyAlignment="1">
      <alignment vertical="center" wrapText="1"/>
    </xf>
    <xf numFmtId="0" fontId="9" fillId="0" borderId="0" xfId="0" applyFont="1" applyBorder="1"/>
    <xf numFmtId="0" fontId="34" fillId="0" borderId="0" xfId="0" applyFont="1" applyBorder="1" applyAlignment="1">
      <alignment vertical="center" wrapText="1"/>
    </xf>
    <xf numFmtId="43" fontId="27" fillId="0" borderId="0" xfId="8" applyFont="1" applyFill="1" applyBorder="1" applyAlignment="1">
      <alignment vertical="center" wrapText="1"/>
    </xf>
    <xf numFmtId="0" fontId="34" fillId="5" borderId="9" xfId="0" applyFont="1" applyFill="1" applyBorder="1" applyAlignment="1">
      <alignment vertical="center" wrapText="1"/>
    </xf>
    <xf numFmtId="0" fontId="34" fillId="0" borderId="9" xfId="0" applyFont="1" applyBorder="1" applyAlignment="1">
      <alignment vertical="center" wrapText="1"/>
    </xf>
    <xf numFmtId="14" fontId="27" fillId="0" borderId="9" xfId="0" applyNumberFormat="1" applyFont="1" applyBorder="1" applyAlignment="1">
      <alignment horizontal="center" vertical="center"/>
    </xf>
    <xf numFmtId="0" fontId="34" fillId="0" borderId="52" xfId="0" applyFont="1" applyBorder="1" applyAlignment="1">
      <alignment vertical="center" wrapText="1"/>
    </xf>
    <xf numFmtId="0" fontId="9" fillId="0" borderId="40" xfId="0" applyFont="1" applyBorder="1" applyAlignment="1"/>
    <xf numFmtId="44" fontId="31" fillId="15" borderId="59" xfId="16" applyFont="1" applyFill="1" applyBorder="1"/>
    <xf numFmtId="0" fontId="41" fillId="17" borderId="47" xfId="26" applyFont="1" applyFill="1" applyBorder="1" applyAlignment="1">
      <alignment horizontal="center" vertical="center"/>
    </xf>
    <xf numFmtId="0" fontId="41" fillId="17" borderId="44" xfId="26" applyFont="1" applyFill="1" applyBorder="1" applyAlignment="1">
      <alignment horizontal="center" vertical="center"/>
    </xf>
    <xf numFmtId="0" fontId="41" fillId="17" borderId="71" xfId="26" applyFont="1" applyFill="1" applyBorder="1" applyAlignment="1">
      <alignment horizontal="center" vertical="center"/>
    </xf>
    <xf numFmtId="0" fontId="41" fillId="17" borderId="73" xfId="26" applyFont="1" applyFill="1" applyBorder="1" applyAlignment="1">
      <alignment horizontal="center" vertical="center"/>
    </xf>
    <xf numFmtId="43" fontId="43" fillId="18" borderId="49" xfId="8" applyFont="1" applyFill="1" applyBorder="1" applyAlignment="1">
      <alignment horizontal="center" vertical="center" wrapText="1"/>
    </xf>
    <xf numFmtId="43" fontId="43" fillId="18" borderId="50" xfId="8" applyFont="1" applyFill="1" applyBorder="1" applyAlignment="1">
      <alignment horizontal="center" vertical="center" wrapText="1"/>
    </xf>
    <xf numFmtId="43" fontId="43" fillId="18" borderId="13" xfId="8" applyFont="1" applyFill="1" applyBorder="1" applyAlignment="1">
      <alignment horizontal="center" vertical="center" wrapText="1"/>
    </xf>
    <xf numFmtId="43" fontId="43" fillId="18" borderId="11" xfId="8" applyFont="1" applyFill="1" applyBorder="1" applyAlignment="1">
      <alignment horizontal="center" vertical="center" wrapText="1"/>
    </xf>
    <xf numFmtId="43" fontId="43" fillId="18" borderId="4" xfId="8" applyFont="1" applyFill="1" applyBorder="1" applyAlignment="1">
      <alignment horizontal="center" vertical="center" wrapText="1"/>
    </xf>
    <xf numFmtId="43" fontId="43" fillId="18" borderId="9" xfId="8" applyFont="1" applyFill="1" applyBorder="1" applyAlignment="1">
      <alignment horizontal="center" vertical="center" wrapText="1"/>
    </xf>
    <xf numFmtId="0" fontId="42" fillId="19" borderId="72" xfId="26" applyFont="1" applyFill="1" applyBorder="1" applyAlignment="1">
      <alignment horizontal="center" vertical="center" wrapText="1"/>
    </xf>
    <xf numFmtId="0" fontId="15" fillId="0" borderId="74" xfId="26" applyFont="1" applyBorder="1"/>
    <xf numFmtId="0" fontId="42" fillId="2" borderId="11" xfId="0" applyFont="1" applyFill="1" applyBorder="1" applyAlignment="1">
      <alignment horizontal="center" vertical="center" wrapText="1"/>
    </xf>
    <xf numFmtId="0" fontId="42" fillId="2" borderId="9" xfId="0" applyFont="1" applyFill="1" applyBorder="1" applyAlignment="1">
      <alignment horizontal="center" vertical="center" wrapText="1"/>
    </xf>
    <xf numFmtId="0" fontId="42" fillId="2" borderId="54" xfId="0" applyFont="1" applyFill="1" applyBorder="1" applyAlignment="1">
      <alignment horizontal="center" vertical="center" wrapText="1"/>
    </xf>
    <xf numFmtId="0" fontId="42" fillId="2" borderId="40" xfId="0" applyFont="1" applyFill="1" applyBorder="1" applyAlignment="1">
      <alignment horizontal="center" vertical="center" wrapText="1"/>
    </xf>
    <xf numFmtId="0" fontId="45" fillId="0" borderId="11" xfId="0" applyFont="1" applyBorder="1" applyAlignment="1">
      <alignment horizontal="center" vertical="top" wrapText="1"/>
    </xf>
    <xf numFmtId="0" fontId="45" fillId="0" borderId="4" xfId="0" applyFont="1" applyBorder="1" applyAlignment="1">
      <alignment horizontal="center" vertical="top" wrapText="1"/>
    </xf>
    <xf numFmtId="0" fontId="34"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45" fillId="0" borderId="69" xfId="0" applyFont="1" applyBorder="1" applyAlignment="1">
      <alignment horizontal="center" vertical="center" wrapText="1"/>
    </xf>
    <xf numFmtId="0" fontId="45" fillId="0" borderId="76" xfId="0" applyFont="1" applyBorder="1" applyAlignment="1">
      <alignment horizontal="center" vertical="center" wrapText="1"/>
    </xf>
    <xf numFmtId="0" fontId="45" fillId="0" borderId="61" xfId="0" applyFont="1" applyBorder="1" applyAlignment="1">
      <alignment horizontal="center" vertical="center" wrapText="1"/>
    </xf>
    <xf numFmtId="0" fontId="45" fillId="0" borderId="51"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77" xfId="0" applyFont="1" applyBorder="1" applyAlignment="1">
      <alignment horizontal="center" vertical="center" wrapText="1"/>
    </xf>
    <xf numFmtId="0" fontId="45" fillId="0" borderId="60"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42" xfId="0" applyFont="1" applyBorder="1" applyAlignment="1">
      <alignment horizontal="center" vertical="center" wrapText="1"/>
    </xf>
    <xf numFmtId="0" fontId="46" fillId="0" borderId="6" xfId="25" applyFont="1" applyBorder="1" applyAlignment="1">
      <alignment horizontal="center" vertical="center"/>
    </xf>
    <xf numFmtId="0" fontId="24" fillId="13" borderId="4" xfId="14" applyFont="1" applyFill="1" applyBorder="1" applyAlignment="1">
      <alignment horizontal="center" vertical="center" wrapText="1"/>
    </xf>
    <xf numFmtId="0" fontId="21" fillId="13" borderId="4" xfId="0" applyFont="1" applyFill="1" applyBorder="1" applyAlignment="1">
      <alignment horizontal="center" vertical="center"/>
    </xf>
    <xf numFmtId="0" fontId="23" fillId="15" borderId="41" xfId="2" applyFont="1" applyFill="1" applyBorder="1" applyAlignment="1">
      <alignment horizontal="center" vertical="center"/>
    </xf>
    <xf numFmtId="0" fontId="23" fillId="15" borderId="37" xfId="2" applyFont="1" applyFill="1" applyBorder="1" applyAlignment="1">
      <alignment horizontal="center" vertical="center"/>
    </xf>
    <xf numFmtId="0" fontId="23" fillId="15" borderId="42" xfId="2" applyFont="1" applyFill="1" applyBorder="1" applyAlignment="1">
      <alignment horizontal="center" vertical="center"/>
    </xf>
    <xf numFmtId="0" fontId="24" fillId="15" borderId="57" xfId="22" applyFont="1" applyFill="1" applyBorder="1" applyAlignment="1">
      <alignment horizontal="center" vertical="center" wrapText="1"/>
    </xf>
    <xf numFmtId="0" fontId="24" fillId="15" borderId="58" xfId="22" applyFont="1" applyFill="1" applyBorder="1" applyAlignment="1">
      <alignment horizontal="center" vertical="center" wrapText="1"/>
    </xf>
    <xf numFmtId="0" fontId="24" fillId="15" borderId="59" xfId="22" applyFont="1" applyFill="1" applyBorder="1" applyAlignment="1">
      <alignment horizontal="center" vertical="center" wrapText="1"/>
    </xf>
    <xf numFmtId="0" fontId="24" fillId="15" borderId="75" xfId="0" applyFont="1" applyFill="1" applyBorder="1" applyAlignment="1">
      <alignment horizontal="center" vertical="center" wrapText="1"/>
    </xf>
    <xf numFmtId="0" fontId="24" fillId="15" borderId="59" xfId="0" applyFont="1" applyFill="1" applyBorder="1" applyAlignment="1">
      <alignment horizontal="center" vertical="center" wrapText="1"/>
    </xf>
    <xf numFmtId="174" fontId="34" fillId="0" borderId="4" xfId="0" applyNumberFormat="1" applyFont="1" applyBorder="1" applyAlignment="1">
      <alignment horizontal="center" vertical="center" wrapText="1"/>
    </xf>
    <xf numFmtId="14" fontId="27" fillId="0" borderId="4" xfId="0" applyNumberFormat="1" applyFont="1" applyBorder="1" applyAlignment="1">
      <alignment horizontal="center" vertical="center"/>
    </xf>
    <xf numFmtId="44" fontId="34" fillId="0" borderId="1" xfId="26" applyNumberFormat="1" applyFont="1" applyBorder="1" applyAlignment="1">
      <alignment horizontal="center" vertical="center" wrapText="1"/>
    </xf>
    <xf numFmtId="44" fontId="34" fillId="0" borderId="3" xfId="26" applyNumberFormat="1" applyFont="1" applyBorder="1" applyAlignment="1">
      <alignment horizontal="center" vertical="center" wrapText="1"/>
    </xf>
    <xf numFmtId="0" fontId="45" fillId="0" borderId="48"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75" xfId="0" applyFont="1" applyBorder="1" applyAlignment="1">
      <alignment horizontal="center" vertical="center" wrapText="1"/>
    </xf>
    <xf numFmtId="174" fontId="34" fillId="5" borderId="4" xfId="0" applyNumberFormat="1" applyFont="1" applyFill="1" applyBorder="1" applyAlignment="1">
      <alignment horizontal="center" vertical="center" wrapText="1"/>
    </xf>
    <xf numFmtId="174" fontId="34" fillId="0" borderId="52" xfId="0" applyNumberFormat="1" applyFont="1" applyBorder="1" applyAlignment="1">
      <alignment horizontal="center" vertical="center" wrapText="1"/>
    </xf>
    <xf numFmtId="44" fontId="34" fillId="0" borderId="63" xfId="26" applyNumberFormat="1" applyFont="1" applyBorder="1" applyAlignment="1">
      <alignment horizontal="center" vertical="center" wrapText="1"/>
    </xf>
    <xf numFmtId="44" fontId="34" fillId="0" borderId="39" xfId="26" applyNumberFormat="1" applyFont="1" applyBorder="1" applyAlignment="1">
      <alignment horizontal="center" vertical="center" wrapText="1"/>
    </xf>
    <xf numFmtId="171" fontId="24" fillId="6" borderId="10" xfId="0" applyNumberFormat="1" applyFont="1" applyFill="1" applyBorder="1" applyAlignment="1">
      <alignment horizontal="center" vertical="center" wrapText="1" shrinkToFit="1"/>
    </xf>
    <xf numFmtId="171" fontId="24" fillId="6" borderId="20" xfId="0" applyNumberFormat="1" applyFont="1" applyFill="1" applyBorder="1" applyAlignment="1">
      <alignment horizontal="center" vertical="center" wrapText="1" shrinkToFit="1"/>
    </xf>
    <xf numFmtId="171" fontId="24" fillId="6" borderId="6" xfId="0" applyNumberFormat="1" applyFont="1" applyFill="1" applyBorder="1" applyAlignment="1">
      <alignment horizontal="center" vertical="center" wrapText="1" shrinkToFit="1"/>
    </xf>
    <xf numFmtId="171" fontId="24" fillId="6" borderId="5" xfId="0" applyNumberFormat="1" applyFont="1" applyFill="1" applyBorder="1" applyAlignment="1">
      <alignment horizontal="center" vertical="center" wrapText="1" shrinkToFit="1"/>
    </xf>
    <xf numFmtId="171" fontId="24" fillId="6" borderId="25" xfId="0" applyNumberFormat="1" applyFont="1" applyFill="1" applyBorder="1" applyAlignment="1">
      <alignment horizontal="center" vertical="center" wrapText="1" shrinkToFit="1"/>
    </xf>
    <xf numFmtId="171" fontId="24" fillId="6" borderId="40" xfId="0" applyNumberFormat="1" applyFont="1" applyFill="1" applyBorder="1" applyAlignment="1">
      <alignment horizontal="center" vertical="center" wrapText="1" shrinkToFit="1"/>
    </xf>
    <xf numFmtId="0" fontId="24" fillId="6" borderId="42" xfId="0" applyFont="1" applyFill="1" applyBorder="1" applyAlignment="1">
      <alignment horizontal="center" vertical="center" wrapText="1" shrinkToFit="1"/>
    </xf>
    <xf numFmtId="0" fontId="24" fillId="6" borderId="39" xfId="0" applyFont="1" applyFill="1" applyBorder="1" applyAlignment="1">
      <alignment horizontal="center" vertical="center" wrapText="1" shrinkToFit="1"/>
    </xf>
    <xf numFmtId="0" fontId="23" fillId="0" borderId="4" xfId="2" applyFont="1" applyBorder="1" applyAlignment="1">
      <alignment horizontal="right" vertical="center"/>
    </xf>
    <xf numFmtId="0" fontId="23" fillId="13" borderId="4" xfId="2" applyFont="1" applyFill="1" applyBorder="1" applyAlignment="1">
      <alignment horizontal="center" vertical="center"/>
    </xf>
    <xf numFmtId="167" fontId="23" fillId="13" borderId="4" xfId="2" applyNumberFormat="1" applyFont="1" applyFill="1" applyBorder="1" applyAlignment="1">
      <alignment horizontal="center" vertical="center"/>
    </xf>
    <xf numFmtId="0" fontId="23" fillId="15" borderId="17" xfId="2" applyFont="1" applyFill="1" applyBorder="1" applyAlignment="1">
      <alignment horizontal="center" vertical="center"/>
    </xf>
    <xf numFmtId="0" fontId="23" fillId="15" borderId="16" xfId="2" applyFont="1" applyFill="1" applyBorder="1" applyAlignment="1">
      <alignment horizontal="center" vertical="center"/>
    </xf>
    <xf numFmtId="0" fontId="23" fillId="15" borderId="14" xfId="2" applyFont="1" applyFill="1" applyBorder="1" applyAlignment="1">
      <alignment horizontal="center" vertical="center"/>
    </xf>
    <xf numFmtId="0" fontId="24" fillId="15" borderId="21" xfId="22" applyFont="1" applyFill="1" applyBorder="1" applyAlignment="1">
      <alignment horizontal="center" vertical="center" wrapText="1"/>
    </xf>
    <xf numFmtId="0" fontId="24" fillId="15" borderId="22" xfId="22" applyFont="1" applyFill="1" applyBorder="1" applyAlignment="1">
      <alignment horizontal="center" vertical="center" wrapText="1"/>
    </xf>
    <xf numFmtId="0" fontId="24" fillId="15" borderId="23" xfId="22" applyFont="1" applyFill="1" applyBorder="1" applyAlignment="1">
      <alignment horizontal="center" vertical="center" wrapText="1"/>
    </xf>
    <xf numFmtId="0" fontId="24" fillId="15" borderId="53" xfId="0" applyFont="1" applyFill="1" applyBorder="1" applyAlignment="1">
      <alignment horizontal="center" vertical="center" wrapText="1"/>
    </xf>
    <xf numFmtId="0" fontId="24" fillId="15" borderId="23" xfId="0" applyFont="1" applyFill="1" applyBorder="1" applyAlignment="1">
      <alignment horizontal="center" vertical="center" wrapText="1"/>
    </xf>
    <xf numFmtId="0" fontId="23" fillId="3" borderId="24" xfId="2" applyFont="1" applyFill="1" applyBorder="1" applyAlignment="1">
      <alignment horizontal="center" vertical="center"/>
    </xf>
    <xf numFmtId="0" fontId="23" fillId="3" borderId="57" xfId="2" applyFont="1" applyFill="1" applyBorder="1" applyAlignment="1">
      <alignment horizontal="center" vertical="center"/>
    </xf>
    <xf numFmtId="0" fontId="23" fillId="3" borderId="55" xfId="2" applyFont="1" applyFill="1" applyBorder="1" applyAlignment="1">
      <alignment horizontal="center" vertical="center"/>
    </xf>
    <xf numFmtId="0" fontId="23" fillId="3" borderId="58" xfId="2" applyFont="1" applyFill="1" applyBorder="1" applyAlignment="1">
      <alignment horizontal="center" vertical="center"/>
    </xf>
    <xf numFmtId="0" fontId="23" fillId="0" borderId="1" xfId="2" applyFont="1" applyBorder="1" applyAlignment="1">
      <alignment horizontal="right" vertical="center"/>
    </xf>
    <xf numFmtId="0" fontId="23" fillId="0" borderId="2" xfId="2" applyFont="1" applyBorder="1" applyAlignment="1">
      <alignment horizontal="right" vertical="center"/>
    </xf>
    <xf numFmtId="0" fontId="23" fillId="0" borderId="3" xfId="2" applyFont="1" applyBorder="1" applyAlignment="1">
      <alignment horizontal="right" vertical="center"/>
    </xf>
    <xf numFmtId="167" fontId="23" fillId="3" borderId="56" xfId="2" applyNumberFormat="1" applyFont="1" applyFill="1" applyBorder="1" applyAlignment="1">
      <alignment horizontal="center" vertical="center"/>
    </xf>
    <xf numFmtId="167" fontId="23" fillId="3" borderId="59" xfId="2" applyNumberFormat="1" applyFont="1" applyFill="1" applyBorder="1" applyAlignment="1">
      <alignment horizontal="center" vertical="center"/>
    </xf>
    <xf numFmtId="171" fontId="24" fillId="6" borderId="54" xfId="0" applyNumberFormat="1" applyFont="1" applyFill="1" applyBorder="1" applyAlignment="1">
      <alignment horizontal="center" vertical="center" wrapText="1" shrinkToFit="1"/>
    </xf>
    <xf numFmtId="171" fontId="24" fillId="6" borderId="52" xfId="0" applyNumberFormat="1" applyFont="1" applyFill="1" applyBorder="1" applyAlignment="1">
      <alignment horizontal="center" vertical="center" wrapText="1" shrinkToFit="1"/>
    </xf>
    <xf numFmtId="0" fontId="23" fillId="0" borderId="1" xfId="2" applyFont="1" applyBorder="1" applyAlignment="1">
      <alignment horizontal="left" vertical="center"/>
    </xf>
    <xf numFmtId="0" fontId="23" fillId="0" borderId="2" xfId="2" applyFont="1" applyBorder="1" applyAlignment="1">
      <alignment horizontal="left" vertical="center"/>
    </xf>
    <xf numFmtId="0" fontId="23" fillId="0" borderId="3" xfId="2" applyFont="1" applyBorder="1" applyAlignment="1">
      <alignment horizontal="left" vertical="center"/>
    </xf>
    <xf numFmtId="171" fontId="24" fillId="6" borderId="49" xfId="0" applyNumberFormat="1" applyFont="1" applyFill="1" applyBorder="1" applyAlignment="1">
      <alignment horizontal="center" vertical="center" wrapText="1" shrinkToFit="1"/>
    </xf>
    <xf numFmtId="171" fontId="24" fillId="6" borderId="50" xfId="0" applyNumberFormat="1" applyFont="1" applyFill="1" applyBorder="1" applyAlignment="1">
      <alignment horizontal="center" vertical="center" wrapText="1" shrinkToFit="1"/>
    </xf>
    <xf numFmtId="171" fontId="24" fillId="6" borderId="13" xfId="0" applyNumberFormat="1" applyFont="1" applyFill="1" applyBorder="1" applyAlignment="1">
      <alignment horizontal="center" vertical="center" wrapText="1" shrinkToFit="1"/>
    </xf>
    <xf numFmtId="0" fontId="24" fillId="6" borderId="12" xfId="0" applyFont="1" applyFill="1" applyBorder="1" applyAlignment="1">
      <alignment horizontal="center" vertical="center" wrapText="1" shrinkToFit="1"/>
    </xf>
    <xf numFmtId="0" fontId="24" fillId="0" borderId="60" xfId="5" applyFont="1" applyBorder="1" applyAlignment="1">
      <alignment horizontal="right" vertical="center" wrapText="1"/>
    </xf>
    <xf numFmtId="0" fontId="24" fillId="0" borderId="37" xfId="5" applyFont="1" applyBorder="1" applyAlignment="1">
      <alignment horizontal="right" vertical="center" wrapText="1"/>
    </xf>
    <xf numFmtId="0" fontId="24" fillId="0" borderId="42" xfId="5" applyFont="1" applyBorder="1" applyAlignment="1">
      <alignment horizontal="right" vertical="center" wrapText="1"/>
    </xf>
    <xf numFmtId="0" fontId="23" fillId="13" borderId="24" xfId="2" applyFont="1" applyFill="1" applyBorder="1" applyAlignment="1">
      <alignment horizontal="center" vertical="center"/>
    </xf>
    <xf numFmtId="0" fontId="23" fillId="13" borderId="57" xfId="2" applyFont="1" applyFill="1" applyBorder="1" applyAlignment="1">
      <alignment horizontal="center" vertical="center"/>
    </xf>
    <xf numFmtId="167" fontId="23" fillId="3" borderId="55" xfId="2" applyNumberFormat="1" applyFont="1" applyFill="1" applyBorder="1" applyAlignment="1">
      <alignment horizontal="center" vertical="center"/>
    </xf>
    <xf numFmtId="167" fontId="23" fillId="3" borderId="58" xfId="2" applyNumberFormat="1" applyFont="1" applyFill="1" applyBorder="1" applyAlignment="1">
      <alignment horizontal="center" vertical="center"/>
    </xf>
    <xf numFmtId="0" fontId="23" fillId="0" borderId="1" xfId="2" applyFont="1" applyBorder="1" applyAlignment="1">
      <alignment horizontal="left" vertical="center" wrapText="1"/>
    </xf>
    <xf numFmtId="0" fontId="23" fillId="0" borderId="2" xfId="2" applyFont="1" applyBorder="1" applyAlignment="1">
      <alignment horizontal="left" vertical="center" wrapText="1"/>
    </xf>
    <xf numFmtId="0" fontId="37" fillId="0" borderId="17" xfId="0" applyFont="1" applyBorder="1" applyAlignment="1">
      <alignment horizontal="center"/>
    </xf>
    <xf numFmtId="0" fontId="37" fillId="0" borderId="16" xfId="0" applyFont="1" applyBorder="1" applyAlignment="1">
      <alignment horizontal="center"/>
    </xf>
    <xf numFmtId="0" fontId="37" fillId="0" borderId="14" xfId="0" applyFont="1" applyBorder="1" applyAlignment="1">
      <alignment horizontal="center"/>
    </xf>
    <xf numFmtId="0" fontId="37" fillId="0" borderId="43" xfId="0" applyFont="1" applyBorder="1" applyAlignment="1">
      <alignment horizontal="center"/>
    </xf>
    <xf numFmtId="0" fontId="37" fillId="0" borderId="44" xfId="0" applyFont="1" applyBorder="1" applyAlignment="1">
      <alignment horizontal="center"/>
    </xf>
    <xf numFmtId="0" fontId="32" fillId="0" borderId="66" xfId="0" applyFont="1" applyBorder="1" applyAlignment="1">
      <alignment horizontal="center" vertical="center" textRotation="90"/>
    </xf>
    <xf numFmtId="0" fontId="32" fillId="0" borderId="67" xfId="0" applyFont="1" applyBorder="1" applyAlignment="1">
      <alignment horizontal="center" vertical="center" textRotation="90"/>
    </xf>
    <xf numFmtId="0" fontId="32" fillId="0" borderId="51" xfId="0" applyFont="1" applyBorder="1" applyAlignment="1">
      <alignment horizontal="center" vertical="center" textRotation="90"/>
    </xf>
    <xf numFmtId="0" fontId="32" fillId="0" borderId="48" xfId="0" applyFont="1" applyBorder="1" applyAlignment="1">
      <alignment horizontal="center" vertical="center" textRotation="90"/>
    </xf>
    <xf numFmtId="0" fontId="32" fillId="0" borderId="68" xfId="0" applyFont="1" applyBorder="1" applyAlignment="1">
      <alignment horizontal="center" vertical="center" textRotation="90"/>
    </xf>
    <xf numFmtId="0" fontId="32" fillId="0" borderId="47" xfId="0" applyFont="1" applyBorder="1" applyAlignment="1">
      <alignment horizontal="center" vertical="center" textRotation="90"/>
    </xf>
    <xf numFmtId="0" fontId="35" fillId="0" borderId="19" xfId="2" applyFont="1" applyBorder="1" applyAlignment="1">
      <alignment horizontal="center" vertical="center"/>
    </xf>
    <xf numFmtId="0" fontId="35" fillId="0" borderId="2" xfId="2" applyFont="1" applyBorder="1" applyAlignment="1">
      <alignment horizontal="center" vertical="center"/>
    </xf>
    <xf numFmtId="0" fontId="35" fillId="0" borderId="65" xfId="2" applyFont="1" applyBorder="1" applyAlignment="1">
      <alignment horizontal="center" vertical="center"/>
    </xf>
    <xf numFmtId="0" fontId="4" fillId="0" borderId="63" xfId="2" applyFont="1" applyBorder="1" applyAlignment="1">
      <alignment horizontal="justify" vertical="center" wrapText="1"/>
    </xf>
    <xf numFmtId="0" fontId="4" fillId="0" borderId="27" xfId="2" applyFont="1" applyBorder="1" applyAlignment="1">
      <alignment horizontal="justify" vertical="center" wrapText="1"/>
    </xf>
    <xf numFmtId="0" fontId="4" fillId="0" borderId="39" xfId="2" applyFont="1" applyBorder="1" applyAlignment="1">
      <alignment horizontal="justify" vertical="center" wrapText="1"/>
    </xf>
    <xf numFmtId="0" fontId="0" fillId="0" borderId="10"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0" fillId="0" borderId="40" xfId="0" applyBorder="1" applyAlignment="1">
      <alignment horizontal="center"/>
    </xf>
    <xf numFmtId="0" fontId="38" fillId="6" borderId="7" xfId="2" applyFont="1" applyFill="1" applyBorder="1" applyAlignment="1">
      <alignment horizontal="center" vertical="center" wrapText="1"/>
    </xf>
    <xf numFmtId="0" fontId="38" fillId="6" borderId="64" xfId="2" applyFont="1" applyFill="1" applyBorder="1" applyAlignment="1">
      <alignment horizontal="center" vertical="center" wrapText="1"/>
    </xf>
    <xf numFmtId="0" fontId="39" fillId="0" borderId="47" xfId="2" applyFont="1" applyBorder="1" applyAlignment="1">
      <alignment horizontal="center" vertical="center"/>
    </xf>
    <xf numFmtId="0" fontId="39" fillId="0" borderId="43" xfId="2" applyFont="1" applyBorder="1" applyAlignment="1">
      <alignment horizontal="center" vertical="center"/>
    </xf>
    <xf numFmtId="0" fontId="39" fillId="0" borderId="44" xfId="2" applyFont="1" applyBorder="1" applyAlignment="1">
      <alignment horizontal="center" vertical="center"/>
    </xf>
    <xf numFmtId="0" fontId="39" fillId="0" borderId="51" xfId="2" applyFont="1" applyBorder="1" applyAlignment="1">
      <alignment horizontal="center" vertical="center"/>
    </xf>
    <xf numFmtId="0" fontId="39" fillId="0" borderId="0" xfId="2" applyFont="1" applyAlignment="1">
      <alignment horizontal="center" vertical="center"/>
    </xf>
    <xf numFmtId="0" fontId="39" fillId="0" borderId="38" xfId="2" applyFont="1" applyBorder="1" applyAlignment="1">
      <alignment horizontal="center" vertical="center"/>
    </xf>
    <xf numFmtId="0" fontId="39" fillId="0" borderId="48" xfId="2" applyFont="1" applyBorder="1" applyAlignment="1">
      <alignment horizontal="center" vertical="center"/>
    </xf>
    <xf numFmtId="0" fontId="39" fillId="0" borderId="45" xfId="2" applyFont="1" applyBorder="1" applyAlignment="1">
      <alignment horizontal="center" vertical="center"/>
    </xf>
    <xf numFmtId="0" fontId="39" fillId="0" borderId="46" xfId="2" applyFont="1" applyBorder="1" applyAlignment="1">
      <alignment horizontal="center" vertical="center"/>
    </xf>
    <xf numFmtId="0" fontId="38" fillId="6" borderId="19" xfId="2" applyFont="1" applyFill="1" applyBorder="1" applyAlignment="1">
      <alignment horizontal="center" vertical="center" wrapText="1"/>
    </xf>
    <xf numFmtId="0" fontId="38" fillId="6" borderId="65" xfId="2" applyFont="1" applyFill="1" applyBorder="1" applyAlignment="1">
      <alignment horizontal="center" vertical="center" wrapText="1"/>
    </xf>
    <xf numFmtId="0" fontId="38" fillId="6" borderId="69" xfId="2" applyFont="1" applyFill="1" applyBorder="1" applyAlignment="1">
      <alignment horizontal="center" vertical="center" wrapText="1"/>
    </xf>
    <xf numFmtId="0" fontId="38" fillId="6" borderId="70" xfId="2" applyFont="1" applyFill="1" applyBorder="1" applyAlignment="1">
      <alignment horizontal="center" vertical="center" wrapText="1"/>
    </xf>
    <xf numFmtId="0" fontId="38" fillId="6" borderId="48" xfId="2" applyFont="1" applyFill="1" applyBorder="1" applyAlignment="1">
      <alignment horizontal="center" vertical="center" wrapText="1"/>
    </xf>
    <xf numFmtId="0" fontId="38" fillId="6" borderId="46" xfId="2" applyFont="1" applyFill="1" applyBorder="1" applyAlignment="1">
      <alignment horizontal="center" vertical="center" wrapText="1"/>
    </xf>
    <xf numFmtId="0" fontId="40" fillId="16" borderId="17" xfId="2" applyFont="1" applyFill="1" applyBorder="1" applyAlignment="1">
      <alignment horizontal="center" vertical="center"/>
    </xf>
    <xf numFmtId="0" fontId="40" fillId="16" borderId="16" xfId="2" applyFont="1" applyFill="1" applyBorder="1" applyAlignment="1">
      <alignment horizontal="center" vertical="center"/>
    </xf>
    <xf numFmtId="0" fontId="40" fillId="16" borderId="14" xfId="2" applyFont="1" applyFill="1" applyBorder="1" applyAlignment="1">
      <alignment horizontal="center" vertical="center"/>
    </xf>
    <xf numFmtId="0" fontId="3" fillId="8" borderId="62" xfId="2" applyFont="1" applyFill="1" applyBorder="1" applyAlignment="1">
      <alignment horizontal="center" vertical="center" wrapText="1"/>
    </xf>
    <xf numFmtId="0" fontId="3" fillId="8" borderId="8" xfId="2" applyFont="1" applyFill="1" applyBorder="1" applyAlignment="1">
      <alignment horizontal="center" vertical="center" wrapText="1"/>
    </xf>
    <xf numFmtId="0" fontId="3" fillId="8" borderId="12" xfId="2" applyFont="1" applyFill="1" applyBorder="1" applyAlignment="1">
      <alignment horizontal="center" vertical="center" wrapText="1"/>
    </xf>
    <xf numFmtId="0" fontId="4" fillId="0" borderId="63" xfId="2" applyFont="1" applyBorder="1" applyAlignment="1">
      <alignment horizontal="justify" vertical="top" wrapText="1"/>
    </xf>
    <xf numFmtId="0" fontId="4" fillId="0" borderId="27" xfId="2" applyFont="1" applyBorder="1" applyAlignment="1">
      <alignment horizontal="justify" vertical="top" wrapText="1"/>
    </xf>
    <xf numFmtId="0" fontId="4" fillId="0" borderId="39" xfId="2" applyFont="1" applyBorder="1" applyAlignment="1">
      <alignment horizontal="justify" vertical="top" wrapText="1"/>
    </xf>
    <xf numFmtId="0" fontId="8" fillId="0" borderId="1" xfId="0" applyFont="1" applyBorder="1" applyAlignment="1">
      <alignment horizontal="right" wrapText="1"/>
    </xf>
    <xf numFmtId="0" fontId="8" fillId="0" borderId="2" xfId="0" applyFont="1" applyBorder="1" applyAlignment="1">
      <alignment horizontal="right" wrapText="1"/>
    </xf>
    <xf numFmtId="0" fontId="8" fillId="0" borderId="3" xfId="0" applyFont="1" applyBorder="1" applyAlignment="1">
      <alignment horizontal="right" wrapText="1"/>
    </xf>
    <xf numFmtId="0" fontId="13" fillId="0" borderId="11" xfId="9" applyFont="1" applyBorder="1" applyAlignment="1">
      <alignment horizontal="center" vertical="center"/>
    </xf>
    <xf numFmtId="0" fontId="13" fillId="0" borderId="4" xfId="9" applyFont="1" applyBorder="1" applyAlignment="1">
      <alignment horizontal="justify" vertical="center" wrapText="1"/>
    </xf>
    <xf numFmtId="0" fontId="12" fillId="0" borderId="20" xfId="9" applyFont="1" applyBorder="1" applyAlignment="1">
      <alignment horizontal="center" vertical="center" wrapText="1"/>
    </xf>
    <xf numFmtId="0" fontId="12" fillId="0" borderId="5" xfId="9" applyFont="1" applyBorder="1" applyAlignment="1">
      <alignment horizontal="center" vertical="center" wrapText="1"/>
    </xf>
    <xf numFmtId="0" fontId="12" fillId="0" borderId="16" xfId="9" applyFont="1" applyBorder="1" applyAlignment="1">
      <alignment horizontal="center" vertical="center"/>
    </xf>
    <xf numFmtId="0" fontId="12" fillId="0" borderId="14" xfId="9" applyFont="1" applyBorder="1" applyAlignment="1">
      <alignment horizontal="center" vertical="center"/>
    </xf>
    <xf numFmtId="0" fontId="13" fillId="0" borderId="4" xfId="9" applyFont="1" applyBorder="1" applyAlignment="1">
      <alignment horizontal="left" vertical="center" wrapText="1"/>
    </xf>
    <xf numFmtId="0" fontId="12" fillId="0" borderId="21" xfId="9" applyFont="1" applyBorder="1" applyAlignment="1">
      <alignment horizontal="left" vertical="center" wrapText="1"/>
    </xf>
    <xf numFmtId="0" fontId="12" fillId="0" borderId="22" xfId="9" applyFont="1" applyBorder="1" applyAlignment="1">
      <alignment horizontal="left" vertical="center" wrapText="1"/>
    </xf>
    <xf numFmtId="0" fontId="12" fillId="0" borderId="15" xfId="9" applyFont="1" applyBorder="1" applyAlignment="1">
      <alignment horizontal="left" vertical="center" wrapText="1"/>
    </xf>
    <xf numFmtId="0" fontId="12" fillId="0" borderId="16" xfId="9" applyFont="1" applyBorder="1" applyAlignment="1">
      <alignment horizontal="left" vertical="center" wrapText="1"/>
    </xf>
    <xf numFmtId="0" fontId="12" fillId="0" borderId="14" xfId="9" applyFont="1" applyBorder="1" applyAlignment="1">
      <alignment horizontal="left" vertical="center" wrapText="1"/>
    </xf>
    <xf numFmtId="0" fontId="13" fillId="0" borderId="10" xfId="9" applyFont="1" applyBorder="1" applyAlignment="1">
      <alignment horizontal="center" vertical="center"/>
    </xf>
    <xf numFmtId="0" fontId="13" fillId="0" borderId="6" xfId="9" applyFont="1" applyBorder="1" applyAlignment="1">
      <alignment horizontal="justify" vertical="center" wrapText="1"/>
    </xf>
    <xf numFmtId="0" fontId="14" fillId="7" borderId="4" xfId="2" applyFont="1" applyFill="1" applyBorder="1" applyAlignment="1">
      <alignment horizontal="center" vertical="center" wrapText="1"/>
    </xf>
    <xf numFmtId="0" fontId="14" fillId="7" borderId="4" xfId="2" applyFont="1" applyFill="1" applyBorder="1" applyAlignment="1">
      <alignment horizontal="center" vertical="center"/>
    </xf>
    <xf numFmtId="0" fontId="3" fillId="0" borderId="1" xfId="2" applyFont="1" applyBorder="1" applyAlignment="1">
      <alignment horizontal="right" vertical="center"/>
    </xf>
    <xf numFmtId="0" fontId="3" fillId="0" borderId="2" xfId="2" applyFont="1" applyBorder="1" applyAlignment="1">
      <alignment horizontal="right" vertical="center"/>
    </xf>
    <xf numFmtId="0" fontId="3" fillId="0" borderId="3" xfId="2" applyFont="1" applyBorder="1" applyAlignment="1">
      <alignment horizontal="right" vertical="center"/>
    </xf>
    <xf numFmtId="0" fontId="11" fillId="2" borderId="4" xfId="2" applyFont="1" applyFill="1" applyBorder="1" applyAlignment="1">
      <alignment horizontal="center" vertical="center" wrapText="1"/>
    </xf>
    <xf numFmtId="0" fontId="8" fillId="0" borderId="1"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xf numFmtId="0" fontId="3" fillId="6" borderId="1" xfId="2" applyFont="1"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3" fillId="6" borderId="2" xfId="2" applyFont="1" applyFill="1" applyBorder="1" applyAlignment="1">
      <alignment horizontal="left" vertical="center"/>
    </xf>
    <xf numFmtId="0" fontId="3" fillId="6" borderId="3" xfId="2" applyFont="1" applyFill="1" applyBorder="1" applyAlignment="1">
      <alignment horizontal="left" vertical="center"/>
    </xf>
    <xf numFmtId="0" fontId="3" fillId="0" borderId="1" xfId="2" applyFont="1" applyBorder="1" applyAlignment="1">
      <alignment horizontal="right" vertical="center" wrapText="1"/>
    </xf>
    <xf numFmtId="0" fontId="3" fillId="0" borderId="2" xfId="2" applyFont="1" applyBorder="1" applyAlignment="1">
      <alignment horizontal="right" vertical="center" wrapText="1"/>
    </xf>
    <xf numFmtId="0" fontId="3" fillId="0" borderId="3" xfId="2" applyFont="1" applyBorder="1" applyAlignment="1">
      <alignment horizontal="right" vertical="center" wrapText="1"/>
    </xf>
    <xf numFmtId="0" fontId="11" fillId="2" borderId="1" xfId="2" applyFont="1" applyFill="1" applyBorder="1" applyAlignment="1">
      <alignment horizontal="center" vertical="center" wrapText="1"/>
    </xf>
    <xf numFmtId="0" fontId="11" fillId="2" borderId="2"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16" fillId="2" borderId="19"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8" fillId="0" borderId="4" xfId="0" applyFont="1" applyBorder="1" applyAlignment="1">
      <alignment horizontal="right" wrapText="1"/>
    </xf>
    <xf numFmtId="0" fontId="22" fillId="0" borderId="31" xfId="0" applyFont="1" applyBorder="1" applyAlignment="1">
      <alignment horizontal="center"/>
    </xf>
    <xf numFmtId="0" fontId="22" fillId="0" borderId="32" xfId="0" applyFont="1" applyBorder="1" applyAlignment="1">
      <alignment horizontal="center"/>
    </xf>
    <xf numFmtId="0" fontId="22" fillId="0" borderId="33" xfId="0" applyFont="1" applyBorder="1" applyAlignment="1">
      <alignment horizontal="center"/>
    </xf>
    <xf numFmtId="0" fontId="22" fillId="0" borderId="34" xfId="0" applyFont="1" applyBorder="1" applyAlignment="1">
      <alignment horizontal="center"/>
    </xf>
    <xf numFmtId="0" fontId="22" fillId="0" borderId="35" xfId="0" applyFont="1" applyBorder="1" applyAlignment="1">
      <alignment horizontal="center"/>
    </xf>
    <xf numFmtId="0" fontId="21" fillId="2" borderId="32" xfId="0" applyFont="1" applyFill="1" applyBorder="1" applyAlignment="1">
      <alignment horizontal="center"/>
    </xf>
    <xf numFmtId="0" fontId="21" fillId="2" borderId="35" xfId="0" applyFont="1" applyFill="1" applyBorder="1" applyAlignment="1">
      <alignment horizontal="center"/>
    </xf>
    <xf numFmtId="0" fontId="3" fillId="12" borderId="4" xfId="2" applyFont="1" applyFill="1" applyBorder="1" applyAlignment="1">
      <alignment horizontal="left" vertical="center"/>
    </xf>
    <xf numFmtId="0" fontId="20" fillId="12" borderId="4" xfId="0" applyFont="1" applyFill="1" applyBorder="1" applyAlignment="1">
      <alignment horizontal="left" vertical="center"/>
    </xf>
    <xf numFmtId="0" fontId="20" fillId="0" borderId="4" xfId="0" applyFont="1" applyBorder="1" applyAlignment="1">
      <alignment horizontal="left" vertical="center"/>
    </xf>
    <xf numFmtId="0" fontId="3" fillId="8" borderId="1" xfId="2" applyFont="1" applyFill="1" applyBorder="1" applyAlignment="1">
      <alignment horizontal="left" vertical="center"/>
    </xf>
    <xf numFmtId="0" fontId="3" fillId="8" borderId="2" xfId="2" applyFont="1" applyFill="1" applyBorder="1" applyAlignment="1">
      <alignment horizontal="left" vertical="center"/>
    </xf>
    <xf numFmtId="0" fontId="3" fillId="8" borderId="3" xfId="2" applyFont="1" applyFill="1" applyBorder="1" applyAlignment="1">
      <alignment horizontal="lef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3" fillId="8" borderId="4" xfId="2" applyFont="1" applyFill="1" applyBorder="1" applyAlignment="1">
      <alignment horizontal="left" vertical="center"/>
    </xf>
    <xf numFmtId="0" fontId="20" fillId="8" borderId="4" xfId="0" applyFont="1" applyFill="1" applyBorder="1" applyAlignment="1">
      <alignment horizontal="left" vertical="center"/>
    </xf>
    <xf numFmtId="0" fontId="7" fillId="2" borderId="31" xfId="0" applyFont="1" applyFill="1" applyBorder="1" applyAlignment="1">
      <alignment horizontal="center"/>
    </xf>
    <xf numFmtId="0" fontId="7" fillId="2" borderId="32" xfId="0" applyFont="1" applyFill="1" applyBorder="1" applyAlignment="1">
      <alignment horizontal="center"/>
    </xf>
    <xf numFmtId="0" fontId="7" fillId="2" borderId="33" xfId="0" applyFont="1" applyFill="1" applyBorder="1" applyAlignment="1">
      <alignment horizontal="center"/>
    </xf>
    <xf numFmtId="0" fontId="16" fillId="2" borderId="31" xfId="0" applyFont="1" applyFill="1" applyBorder="1" applyAlignment="1">
      <alignment horizontal="left" vertical="center"/>
    </xf>
    <xf numFmtId="0" fontId="16" fillId="2" borderId="32" xfId="0" applyFont="1" applyFill="1" applyBorder="1" applyAlignment="1">
      <alignment horizontal="left" vertical="center"/>
    </xf>
    <xf numFmtId="0" fontId="16" fillId="2" borderId="33" xfId="0" applyFont="1" applyFill="1" applyBorder="1" applyAlignment="1">
      <alignment horizontal="left" vertical="center"/>
    </xf>
    <xf numFmtId="0" fontId="16" fillId="2" borderId="31" xfId="0" applyFont="1" applyFill="1" applyBorder="1" applyAlignment="1">
      <alignment horizontal="right" vertical="center"/>
    </xf>
    <xf numFmtId="0" fontId="16" fillId="2" borderId="32" xfId="0" applyFont="1" applyFill="1" applyBorder="1" applyAlignment="1">
      <alignment horizontal="righ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6" borderId="4" xfId="2" applyFont="1" applyFill="1" applyBorder="1" applyAlignment="1">
      <alignment horizontal="left" vertical="center"/>
    </xf>
    <xf numFmtId="0" fontId="20" fillId="6" borderId="4" xfId="0" applyFont="1" applyFill="1" applyBorder="1" applyAlignment="1">
      <alignment horizontal="left" vertical="center"/>
    </xf>
    <xf numFmtId="44" fontId="31" fillId="0" borderId="9" xfId="0" applyNumberFormat="1" applyFont="1" applyFill="1" applyBorder="1"/>
    <xf numFmtId="44" fontId="0" fillId="0" borderId="0" xfId="0" applyNumberFormat="1"/>
    <xf numFmtId="44" fontId="0" fillId="0" borderId="38" xfId="16" applyFont="1" applyBorder="1"/>
    <xf numFmtId="0" fontId="0" fillId="0" borderId="4" xfId="0" applyBorder="1"/>
    <xf numFmtId="0" fontId="0" fillId="0" borderId="11" xfId="0" applyBorder="1"/>
    <xf numFmtId="0" fontId="0" fillId="0" borderId="9" xfId="0" applyFill="1" applyBorder="1"/>
    <xf numFmtId="44" fontId="31" fillId="15" borderId="13" xfId="16" applyFont="1" applyFill="1" applyBorder="1"/>
    <xf numFmtId="44" fontId="8" fillId="20" borderId="0" xfId="0" applyNumberFormat="1" applyFont="1" applyFill="1"/>
    <xf numFmtId="0" fontId="24" fillId="21" borderId="11" xfId="6" applyNumberFormat="1" applyFont="1" applyFill="1" applyBorder="1" applyAlignment="1" applyProtection="1">
      <alignment horizontal="center" vertical="center"/>
    </xf>
    <xf numFmtId="170" fontId="24" fillId="21" borderId="10" xfId="6" applyNumberFormat="1" applyFont="1" applyFill="1" applyBorder="1" applyAlignment="1" applyProtection="1">
      <alignment horizontal="center" vertical="center"/>
    </xf>
    <xf numFmtId="177" fontId="21" fillId="0" borderId="0" xfId="0" applyNumberFormat="1" applyFont="1" applyBorder="1"/>
    <xf numFmtId="177" fontId="21" fillId="0" borderId="0" xfId="0" applyNumberFormat="1" applyFont="1" applyBorder="1" applyAlignment="1">
      <alignment horizontal="center"/>
    </xf>
    <xf numFmtId="0" fontId="21" fillId="0" borderId="0" xfId="0" applyFont="1" applyBorder="1" applyAlignment="1">
      <alignment horizontal="center"/>
    </xf>
    <xf numFmtId="178" fontId="36" fillId="0" borderId="4" xfId="25" applyNumberFormat="1" applyFont="1" applyBorder="1" applyAlignment="1">
      <alignment horizontal="center" vertical="center" shrinkToFit="1"/>
    </xf>
    <xf numFmtId="44" fontId="22" fillId="0" borderId="4" xfId="0" applyNumberFormat="1" applyFont="1" applyBorder="1"/>
    <xf numFmtId="182" fontId="22" fillId="0" borderId="4" xfId="0" applyNumberFormat="1" applyFont="1" applyBorder="1"/>
    <xf numFmtId="178" fontId="22" fillId="0" borderId="4" xfId="0" applyNumberFormat="1" applyFont="1" applyBorder="1"/>
    <xf numFmtId="191" fontId="36" fillId="0" borderId="4" xfId="25" applyNumberFormat="1" applyFont="1" applyBorder="1" applyAlignment="1">
      <alignment horizontal="center" vertical="center" shrinkToFit="1"/>
    </xf>
    <xf numFmtId="189" fontId="22" fillId="0" borderId="0" xfId="0" applyNumberFormat="1" applyFont="1" applyBorder="1"/>
    <xf numFmtId="171" fontId="22" fillId="0" borderId="0" xfId="0" applyNumberFormat="1" applyFont="1" applyBorder="1"/>
    <xf numFmtId="167" fontId="22" fillId="0" borderId="0" xfId="0" applyNumberFormat="1" applyFont="1" applyBorder="1"/>
    <xf numFmtId="189" fontId="21" fillId="0" borderId="0" xfId="0" applyNumberFormat="1" applyFont="1" applyBorder="1" applyAlignment="1">
      <alignment horizontal="center"/>
    </xf>
    <xf numFmtId="178" fontId="22" fillId="0" borderId="0" xfId="0" applyNumberFormat="1" applyFont="1" applyBorder="1"/>
    <xf numFmtId="0" fontId="21" fillId="0" borderId="0" xfId="0" applyFont="1" applyBorder="1" applyAlignment="1">
      <alignment horizontal="center" vertical="center"/>
    </xf>
    <xf numFmtId="0" fontId="22" fillId="0" borderId="0" xfId="0" applyFont="1" applyBorder="1" applyAlignment="1">
      <alignment horizontal="center"/>
    </xf>
    <xf numFmtId="177" fontId="22" fillId="0" borderId="0" xfId="16" applyNumberFormat="1" applyFont="1" applyBorder="1" applyAlignment="1">
      <alignment horizontal="center"/>
    </xf>
    <xf numFmtId="177" fontId="22" fillId="0" borderId="0" xfId="16" applyNumberFormat="1" applyFont="1" applyBorder="1"/>
    <xf numFmtId="0" fontId="22" fillId="0" borderId="0" xfId="0" applyFont="1" applyAlignment="1">
      <alignment horizontal="right"/>
    </xf>
  </cellXfs>
  <cellStyles count="27">
    <cellStyle name="Hipervínculo" xfId="6" builtinId="8"/>
    <cellStyle name="Millares" xfId="8" builtinId="3"/>
    <cellStyle name="Millares 32" xfId="24" xr:uid="{5A6D8233-DA69-4CB4-86D2-9FBE2371E9D6}"/>
    <cellStyle name="Millares_PPTO OFICIAL LP-SGT-SRN-001-2009" xfId="10" xr:uid="{00000000-0005-0000-0000-000002000000}"/>
    <cellStyle name="Moneda" xfId="16" builtinId="4"/>
    <cellStyle name="Moneda [0]" xfId="3" builtinId="7"/>
    <cellStyle name="Moneda [0] 2" xfId="21" xr:uid="{00000000-0005-0000-0000-000005000000}"/>
    <cellStyle name="Moneda 2 2" xfId="13" xr:uid="{00000000-0005-0000-0000-000006000000}"/>
    <cellStyle name="Moneda 2 4" xfId="18" xr:uid="{00000000-0005-0000-0000-000007000000}"/>
    <cellStyle name="Moneda 33" xfId="20" xr:uid="{00000000-0005-0000-0000-000008000000}"/>
    <cellStyle name="Moneda 6" xfId="11" xr:uid="{00000000-0005-0000-0000-000009000000}"/>
    <cellStyle name="Normal" xfId="0" builtinId="0"/>
    <cellStyle name="Normal 12" xfId="15" xr:uid="{00000000-0005-0000-0000-00000B000000}"/>
    <cellStyle name="Normal 14 3 2" xfId="14" xr:uid="{00000000-0005-0000-0000-00000C000000}"/>
    <cellStyle name="Normal 2 2" xfId="4" xr:uid="{00000000-0005-0000-0000-00000D000000}"/>
    <cellStyle name="Normal 2 2 2" xfId="26" xr:uid="{D9B1BC13-38E4-49D0-8228-D9F491881FB5}"/>
    <cellStyle name="Normal 2 2 2 2 2 2" xfId="5" xr:uid="{00000000-0005-0000-0000-00000E000000}"/>
    <cellStyle name="Normal 2 3 2" xfId="12" xr:uid="{00000000-0005-0000-0000-00000F000000}"/>
    <cellStyle name="Normal 3 2" xfId="9" xr:uid="{00000000-0005-0000-0000-000010000000}"/>
    <cellStyle name="Normal 5" xfId="25" xr:uid="{C52221BF-2AB8-48EF-BD54-65D348245E86}"/>
    <cellStyle name="Normal 6 2" xfId="2" xr:uid="{00000000-0005-0000-0000-000011000000}"/>
    <cellStyle name="Normal 6 2 2" xfId="19" xr:uid="{00000000-0005-0000-0000-000012000000}"/>
    <cellStyle name="Normal_Hoja1" xfId="7" xr:uid="{00000000-0005-0000-0000-000013000000}"/>
    <cellStyle name="Normal_modelo ACTA OBRA y MODIFICACION" xfId="22" xr:uid="{C0D6C198-E657-4838-8CB3-CA7272658E90}"/>
    <cellStyle name="Porcentaje" xfId="1" builtinId="5"/>
    <cellStyle name="Porcentaje 3" xfId="23" xr:uid="{B0DB5735-D1D4-41E5-8B3A-45817CB07C1A}"/>
    <cellStyle name="Porcentual 2 2 2" xfId="17" xr:uid="{00000000-0005-0000-0000-000016000000}"/>
  </cellStyles>
  <dxfs count="4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15.png"/><Relationship Id="rId18" Type="http://schemas.openxmlformats.org/officeDocument/2006/relationships/image" Target="../media/image20.png"/><Relationship Id="rId26" Type="http://schemas.openxmlformats.org/officeDocument/2006/relationships/image" Target="../media/image28.png"/><Relationship Id="rId39" Type="http://schemas.openxmlformats.org/officeDocument/2006/relationships/image" Target="../media/image41.png"/><Relationship Id="rId21" Type="http://schemas.openxmlformats.org/officeDocument/2006/relationships/image" Target="../media/image23.png"/><Relationship Id="rId34" Type="http://schemas.openxmlformats.org/officeDocument/2006/relationships/image" Target="../media/image36.png"/><Relationship Id="rId42" Type="http://schemas.openxmlformats.org/officeDocument/2006/relationships/image" Target="../media/image44.png"/><Relationship Id="rId47" Type="http://schemas.openxmlformats.org/officeDocument/2006/relationships/image" Target="../media/image49.png"/><Relationship Id="rId50" Type="http://schemas.openxmlformats.org/officeDocument/2006/relationships/image" Target="../media/image52.png"/><Relationship Id="rId7" Type="http://schemas.openxmlformats.org/officeDocument/2006/relationships/image" Target="../media/image9.png"/><Relationship Id="rId2" Type="http://schemas.openxmlformats.org/officeDocument/2006/relationships/image" Target="../media/image6.png"/><Relationship Id="rId16" Type="http://schemas.openxmlformats.org/officeDocument/2006/relationships/image" Target="../media/image18.png"/><Relationship Id="rId29" Type="http://schemas.openxmlformats.org/officeDocument/2006/relationships/image" Target="../media/image31.png"/><Relationship Id="rId11" Type="http://schemas.openxmlformats.org/officeDocument/2006/relationships/image" Target="../media/image13.png"/><Relationship Id="rId24" Type="http://schemas.openxmlformats.org/officeDocument/2006/relationships/image" Target="../media/image26.png"/><Relationship Id="rId32" Type="http://schemas.openxmlformats.org/officeDocument/2006/relationships/image" Target="../media/image34.png"/><Relationship Id="rId37" Type="http://schemas.openxmlformats.org/officeDocument/2006/relationships/image" Target="../media/image39.png"/><Relationship Id="rId40" Type="http://schemas.openxmlformats.org/officeDocument/2006/relationships/image" Target="../media/image42.png"/><Relationship Id="rId45" Type="http://schemas.openxmlformats.org/officeDocument/2006/relationships/image" Target="../media/image47.png"/><Relationship Id="rId5" Type="http://schemas.openxmlformats.org/officeDocument/2006/relationships/image" Target="../media/image8.jpeg"/><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36" Type="http://schemas.openxmlformats.org/officeDocument/2006/relationships/image" Target="../media/image38.png"/><Relationship Id="rId49" Type="http://schemas.openxmlformats.org/officeDocument/2006/relationships/image" Target="../media/image51.png"/><Relationship Id="rId10" Type="http://schemas.openxmlformats.org/officeDocument/2006/relationships/image" Target="../media/image12.png"/><Relationship Id="rId19" Type="http://schemas.openxmlformats.org/officeDocument/2006/relationships/image" Target="../media/image21.png"/><Relationship Id="rId31" Type="http://schemas.openxmlformats.org/officeDocument/2006/relationships/image" Target="../media/image33.png"/><Relationship Id="rId44" Type="http://schemas.openxmlformats.org/officeDocument/2006/relationships/image" Target="../media/image46.png"/><Relationship Id="rId4" Type="http://schemas.openxmlformats.org/officeDocument/2006/relationships/image" Target="https://encrypted-tbn0.gstatic.com/images?q=tbn:ANd9GcQtCjRZGYjvLxVSMUTMtLS8oOgqLHrQKuwLYZw9FNsz_w&amp;s" TargetMode="External"/><Relationship Id="rId9" Type="http://schemas.openxmlformats.org/officeDocument/2006/relationships/image" Target="../media/image11.jpe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 Id="rId43" Type="http://schemas.openxmlformats.org/officeDocument/2006/relationships/image" Target="../media/image45.png"/><Relationship Id="rId48" Type="http://schemas.openxmlformats.org/officeDocument/2006/relationships/image" Target="../media/image50.png"/><Relationship Id="rId8" Type="http://schemas.openxmlformats.org/officeDocument/2006/relationships/image" Target="../media/image10.jpeg"/><Relationship Id="rId51" Type="http://schemas.openxmlformats.org/officeDocument/2006/relationships/image" Target="../media/image53.png"/><Relationship Id="rId3" Type="http://schemas.openxmlformats.org/officeDocument/2006/relationships/image" Target="../media/image7.jpeg"/><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35.png"/><Relationship Id="rId38" Type="http://schemas.openxmlformats.org/officeDocument/2006/relationships/image" Target="../media/image40.png"/><Relationship Id="rId46" Type="http://schemas.openxmlformats.org/officeDocument/2006/relationships/image" Target="../media/image48.png"/><Relationship Id="rId20" Type="http://schemas.openxmlformats.org/officeDocument/2006/relationships/image" Target="../media/image22.png"/><Relationship Id="rId41" Type="http://schemas.openxmlformats.org/officeDocument/2006/relationships/image" Target="../media/image43.png"/><Relationship Id="rId1" Type="http://schemas.openxmlformats.org/officeDocument/2006/relationships/image" Target="../media/image5.png"/><Relationship Id="rId6" Type="http://schemas.openxmlformats.org/officeDocument/2006/relationships/image" Target="https://encrypted-tbn0.gstatic.com/images?q=tbn:ANd9GcTP9zE3-HC4Uy1uNMmcn02KIsgL9gBB8aCO3sUThtXdSw&amp;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55.png"/><Relationship Id="rId2" Type="http://schemas.openxmlformats.org/officeDocument/2006/relationships/image" Target="../media/image54.png"/><Relationship Id="rId1" Type="http://schemas.openxmlformats.org/officeDocument/2006/relationships/image" Target="../media/image9.png"/><Relationship Id="rId6" Type="http://schemas.openxmlformats.org/officeDocument/2006/relationships/image" Target="../media/image58.png"/><Relationship Id="rId5" Type="http://schemas.openxmlformats.org/officeDocument/2006/relationships/image" Target="../media/image57.png"/><Relationship Id="rId4" Type="http://schemas.openxmlformats.org/officeDocument/2006/relationships/image" Target="../media/image56.png"/></Relationships>
</file>

<file path=xl/drawings/_rels/drawing4.xml.rels><?xml version="1.0" encoding="UTF-8" standalone="yes"?>
<Relationships xmlns="http://schemas.openxmlformats.org/package/2006/relationships"><Relationship Id="rId3" Type="http://schemas.openxmlformats.org/officeDocument/2006/relationships/image" Target="../media/image60.png"/><Relationship Id="rId7" Type="http://schemas.openxmlformats.org/officeDocument/2006/relationships/image" Target="../media/image64.png"/><Relationship Id="rId2" Type="http://schemas.openxmlformats.org/officeDocument/2006/relationships/image" Target="../media/image59.jpeg"/><Relationship Id="rId1" Type="http://schemas.openxmlformats.org/officeDocument/2006/relationships/image" Target="../media/image9.png"/><Relationship Id="rId6" Type="http://schemas.openxmlformats.org/officeDocument/2006/relationships/image" Target="../media/image63.png"/><Relationship Id="rId5" Type="http://schemas.openxmlformats.org/officeDocument/2006/relationships/image" Target="../media/image62.png"/><Relationship Id="rId4" Type="http://schemas.openxmlformats.org/officeDocument/2006/relationships/image" Target="../media/image61.png"/></Relationships>
</file>

<file path=xl/drawings/drawing1.xml><?xml version="1.0" encoding="utf-8"?>
<xdr:wsDr xmlns:xdr="http://schemas.openxmlformats.org/drawingml/2006/spreadsheetDrawing" xmlns:a="http://schemas.openxmlformats.org/drawingml/2006/main">
  <xdr:twoCellAnchor editAs="oneCell">
    <xdr:from>
      <xdr:col>0</xdr:col>
      <xdr:colOff>32656</xdr:colOff>
      <xdr:row>3</xdr:row>
      <xdr:rowOff>195943</xdr:rowOff>
    </xdr:from>
    <xdr:to>
      <xdr:col>1</xdr:col>
      <xdr:colOff>2285998</xdr:colOff>
      <xdr:row>6</xdr:row>
      <xdr:rowOff>280840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6" y="1055914"/>
          <a:ext cx="2917371" cy="1412955"/>
        </a:xfrm>
        <a:prstGeom prst="rect">
          <a:avLst/>
        </a:prstGeom>
      </xdr:spPr>
    </xdr:pic>
    <xdr:clientData/>
  </xdr:twoCellAnchor>
  <xdr:oneCellAnchor>
    <xdr:from>
      <xdr:col>5</xdr:col>
      <xdr:colOff>1177331</xdr:colOff>
      <xdr:row>587</xdr:row>
      <xdr:rowOff>20089</xdr:rowOff>
    </xdr:from>
    <xdr:ext cx="3915389" cy="975267"/>
    <xdr:sp macro="" textlink="">
      <xdr:nvSpPr>
        <xdr:cNvPr id="4" name="CuadroTexto 3">
          <a:extLst>
            <a:ext uri="{FF2B5EF4-FFF2-40B4-BE49-F238E27FC236}">
              <a16:creationId xmlns:a16="http://schemas.microsoft.com/office/drawing/2014/main" id="{192C1871-2614-43FA-B0D0-2DB115ABBB2A}"/>
            </a:ext>
          </a:extLst>
        </xdr:cNvPr>
        <xdr:cNvSpPr txBox="1"/>
      </xdr:nvSpPr>
      <xdr:spPr>
        <a:xfrm>
          <a:off x="9613119" y="287312018"/>
          <a:ext cx="3915389" cy="975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_tradnl" sz="1200" baseline="0">
              <a:latin typeface="Arial Narrow" panose="020B0606020202030204" pitchFamily="34" charset="0"/>
            </a:rPr>
            <a:t>_____________________________________________________</a:t>
          </a:r>
        </a:p>
        <a:p>
          <a:pPr algn="l"/>
          <a:r>
            <a:rPr lang="es-ES_tradnl" sz="1200" baseline="0">
              <a:latin typeface="Arial Narrow" panose="020B0606020202030204" pitchFamily="34" charset="0"/>
            </a:rPr>
            <a:t>Firma:</a:t>
          </a:r>
        </a:p>
        <a:p>
          <a:pPr algn="ctr"/>
          <a:r>
            <a:rPr lang="es-ES_tradnl" sz="1200" baseline="0">
              <a:latin typeface="Arial Narrow" panose="020B0606020202030204" pitchFamily="34" charset="0"/>
            </a:rPr>
            <a:t>Nombre: </a:t>
          </a:r>
          <a:r>
            <a:rPr lang="es-ES_tradnl" sz="1200" b="1" baseline="0">
              <a:latin typeface="Arial Narrow" panose="020B0606020202030204" pitchFamily="34" charset="0"/>
            </a:rPr>
            <a:t>CLAUDIA MARIA LOPERA JARAMILLO</a:t>
          </a:r>
        </a:p>
        <a:p>
          <a:pPr algn="ctr"/>
          <a:r>
            <a:rPr lang="es-ES_tradnl" sz="1200" baseline="0">
              <a:latin typeface="Arial Narrow" panose="020B0606020202030204" pitchFamily="34" charset="0"/>
            </a:rPr>
            <a:t>Cargo: Representante Legal de UT PARQUES 2022.</a:t>
          </a:r>
        </a:p>
        <a:p>
          <a:pPr algn="ctr"/>
          <a:endParaRPr lang="es-ES_tradnl" sz="1200" baseline="0">
            <a:latin typeface="Arial Narrow" panose="020B0606020202030204" pitchFamily="34" charset="0"/>
          </a:endParaRPr>
        </a:p>
      </xdr:txBody>
    </xdr:sp>
    <xdr:clientData/>
  </xdr:oneCellAnchor>
  <xdr:oneCellAnchor>
    <xdr:from>
      <xdr:col>0</xdr:col>
      <xdr:colOff>26894</xdr:colOff>
      <xdr:row>587</xdr:row>
      <xdr:rowOff>18968</xdr:rowOff>
    </xdr:from>
    <xdr:ext cx="3774141" cy="1151854"/>
    <xdr:sp macro="" textlink="">
      <xdr:nvSpPr>
        <xdr:cNvPr id="5" name="CuadroTexto 4">
          <a:extLst>
            <a:ext uri="{FF2B5EF4-FFF2-40B4-BE49-F238E27FC236}">
              <a16:creationId xmlns:a16="http://schemas.microsoft.com/office/drawing/2014/main" id="{9F9C4208-C92D-4D70-B1D8-A1C5B365FF81}"/>
            </a:ext>
          </a:extLst>
        </xdr:cNvPr>
        <xdr:cNvSpPr txBox="1"/>
      </xdr:nvSpPr>
      <xdr:spPr>
        <a:xfrm>
          <a:off x="26894" y="287310897"/>
          <a:ext cx="3774141" cy="11518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_tradnl" sz="1200" baseline="0">
              <a:latin typeface="Arial Narrow" panose="020B0606020202030204" pitchFamily="34" charset="0"/>
            </a:rPr>
            <a:t>___________________________________________________</a:t>
          </a:r>
        </a:p>
        <a:p>
          <a:pPr algn="l"/>
          <a:r>
            <a:rPr lang="es-ES_tradnl" sz="1200" baseline="0">
              <a:latin typeface="Arial Narrow" panose="020B0606020202030204" pitchFamily="34" charset="0"/>
            </a:rPr>
            <a:t>Firma:</a:t>
          </a:r>
        </a:p>
        <a:p>
          <a:pPr algn="ctr"/>
          <a:r>
            <a:rPr lang="es-ES_tradnl" sz="1200" baseline="0">
              <a:latin typeface="Arial Narrow" panose="020B0606020202030204" pitchFamily="34" charset="0"/>
            </a:rPr>
            <a:t>Nombre: </a:t>
          </a:r>
          <a:r>
            <a:rPr lang="es-ES_tradnl" sz="1200" b="1" baseline="0">
              <a:latin typeface="Arial Narrow" panose="020B0606020202030204" pitchFamily="34" charset="0"/>
            </a:rPr>
            <a:t>LILIANA ESCOBAR ORREGO</a:t>
          </a:r>
        </a:p>
        <a:p>
          <a:pPr algn="ctr"/>
          <a:r>
            <a:rPr lang="es-ES_tradnl" sz="1200" baseline="0">
              <a:latin typeface="Arial Narrow" panose="020B0606020202030204" pitchFamily="34" charset="0"/>
            </a:rPr>
            <a:t>Cargo: GERENTE GENERAL</a:t>
          </a:r>
        </a:p>
        <a:p>
          <a:pPr algn="ctr"/>
          <a:r>
            <a:rPr lang="es-ES_tradnl" sz="1200" baseline="0">
              <a:latin typeface="Arial Narrow" panose="020B0606020202030204" pitchFamily="34" charset="0"/>
            </a:rPr>
            <a:t> EMPRESA DE DESARROLLO DE LA CEJA</a:t>
          </a:r>
        </a:p>
        <a:p>
          <a:pPr algn="ctr"/>
          <a:endParaRPr lang="es-ES_tradnl" sz="1200" baseline="0">
            <a:latin typeface="Arial Narrow" panose="020B0606020202030204" pitchFamily="34" charset="0"/>
          </a:endParaRPr>
        </a:p>
      </xdr:txBody>
    </xdr:sp>
    <xdr:clientData/>
  </xdr:oneCellAnchor>
  <xdr:oneCellAnchor>
    <xdr:from>
      <xdr:col>1</xdr:col>
      <xdr:colOff>4172664</xdr:colOff>
      <xdr:row>587</xdr:row>
      <xdr:rowOff>8966</xdr:rowOff>
    </xdr:from>
    <xdr:ext cx="3774141" cy="1151854"/>
    <xdr:sp macro="" textlink="">
      <xdr:nvSpPr>
        <xdr:cNvPr id="6" name="CuadroTexto 5">
          <a:extLst>
            <a:ext uri="{FF2B5EF4-FFF2-40B4-BE49-F238E27FC236}">
              <a16:creationId xmlns:a16="http://schemas.microsoft.com/office/drawing/2014/main" id="{3ED5AD58-0E81-40ED-B439-D59EA650C810}"/>
            </a:ext>
          </a:extLst>
        </xdr:cNvPr>
        <xdr:cNvSpPr txBox="1"/>
      </xdr:nvSpPr>
      <xdr:spPr>
        <a:xfrm>
          <a:off x="4836052" y="287300895"/>
          <a:ext cx="3774141" cy="11518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ES_tradnl" sz="1200" baseline="0">
              <a:latin typeface="Arial Narrow" panose="020B0606020202030204" pitchFamily="34" charset="0"/>
            </a:rPr>
            <a:t>___________________________________________________</a:t>
          </a:r>
        </a:p>
        <a:p>
          <a:pPr algn="l"/>
          <a:r>
            <a:rPr lang="es-ES_tradnl" sz="1200" baseline="0">
              <a:latin typeface="Arial Narrow" panose="020B0606020202030204" pitchFamily="34" charset="0"/>
            </a:rPr>
            <a:t>Firma:</a:t>
          </a:r>
        </a:p>
        <a:p>
          <a:pPr algn="ctr"/>
          <a:r>
            <a:rPr lang="es-ES_tradnl" sz="1200" baseline="0">
              <a:latin typeface="Arial Narrow" panose="020B0606020202030204" pitchFamily="34" charset="0"/>
            </a:rPr>
            <a:t>Nombre: </a:t>
          </a:r>
          <a:r>
            <a:rPr lang="es-ES_tradnl" sz="1200" b="1" baseline="0">
              <a:latin typeface="Arial Narrow" panose="020B0606020202030204" pitchFamily="34" charset="0"/>
            </a:rPr>
            <a:t>WILSON OSBALDO BARRERA LOPEZ</a:t>
          </a:r>
        </a:p>
        <a:p>
          <a:pPr algn="ctr"/>
          <a:r>
            <a:rPr lang="es-ES_tradnl" sz="1200" baseline="0">
              <a:latin typeface="Arial Narrow" panose="020B0606020202030204" pitchFamily="34" charset="0"/>
            </a:rPr>
            <a:t>Cargo: Representante Legal de UT INTERVENTORIA PARQUES 2022.</a:t>
          </a:r>
        </a:p>
        <a:p>
          <a:pPr algn="ctr"/>
          <a:endParaRPr lang="es-ES_tradnl" sz="1200" baseline="0">
            <a:latin typeface="Arial Narrow" panose="020B0606020202030204" pitchFamily="34" charset="0"/>
          </a:endParaRPr>
        </a:p>
      </xdr:txBody>
    </xdr:sp>
    <xdr:clientData/>
  </xdr:oneCellAnchor>
  <xdr:oneCellAnchor>
    <xdr:from>
      <xdr:col>1</xdr:col>
      <xdr:colOff>2275114</xdr:colOff>
      <xdr:row>3</xdr:row>
      <xdr:rowOff>378863</xdr:rowOff>
    </xdr:from>
    <xdr:ext cx="2960915" cy="1153055"/>
    <xdr:pic>
      <xdr:nvPicPr>
        <xdr:cNvPr id="9" name="image4.png">
          <a:extLst>
            <a:ext uri="{FF2B5EF4-FFF2-40B4-BE49-F238E27FC236}">
              <a16:creationId xmlns:a16="http://schemas.microsoft.com/office/drawing/2014/main" id="{39579970-2FF3-493C-8001-E1918E3C191C}"/>
            </a:ext>
          </a:extLst>
        </xdr:cNvPr>
        <xdr:cNvPicPr preferRelativeResize="0"/>
      </xdr:nvPicPr>
      <xdr:blipFill>
        <a:blip xmlns:r="http://schemas.openxmlformats.org/officeDocument/2006/relationships" r:embed="rId2" cstate="print"/>
        <a:stretch>
          <a:fillRect/>
        </a:stretch>
      </xdr:blipFill>
      <xdr:spPr>
        <a:xfrm>
          <a:off x="2939143" y="1238834"/>
          <a:ext cx="2960915" cy="1153055"/>
        </a:xfrm>
        <a:prstGeom prst="rect">
          <a:avLst/>
        </a:prstGeom>
        <a:noFill/>
        <a:ln>
          <a:solidFill>
            <a:schemeClr val="tx1"/>
          </a:solidFill>
        </a:ln>
      </xdr:spPr>
    </xdr:pic>
    <xdr:clientData fLocksWithSheet="0"/>
  </xdr:oneCellAnchor>
  <xdr:twoCellAnchor>
    <xdr:from>
      <xdr:col>1</xdr:col>
      <xdr:colOff>154269</xdr:colOff>
      <xdr:row>6</xdr:row>
      <xdr:rowOff>387191</xdr:rowOff>
    </xdr:from>
    <xdr:to>
      <xdr:col>1</xdr:col>
      <xdr:colOff>4887685</xdr:colOff>
      <xdr:row>8</xdr:row>
      <xdr:rowOff>653143</xdr:rowOff>
    </xdr:to>
    <xdr:grpSp>
      <xdr:nvGrpSpPr>
        <xdr:cNvPr id="11" name="Grupo 10">
          <a:extLst>
            <a:ext uri="{FF2B5EF4-FFF2-40B4-BE49-F238E27FC236}">
              <a16:creationId xmlns:a16="http://schemas.microsoft.com/office/drawing/2014/main" id="{148B06B9-08D6-4494-A8FE-B28FF1F0612E}"/>
            </a:ext>
          </a:extLst>
        </xdr:cNvPr>
        <xdr:cNvGrpSpPr/>
      </xdr:nvGrpSpPr>
      <xdr:grpSpPr>
        <a:xfrm>
          <a:off x="818298" y="2575220"/>
          <a:ext cx="4733416" cy="1079114"/>
          <a:chOff x="390179" y="4989820"/>
          <a:chExt cx="7160133" cy="1279951"/>
        </a:xfrm>
      </xdr:grpSpPr>
      <xdr:pic>
        <xdr:nvPicPr>
          <xdr:cNvPr id="13" name="Imagen 12">
            <a:extLst>
              <a:ext uri="{FF2B5EF4-FFF2-40B4-BE49-F238E27FC236}">
                <a16:creationId xmlns:a16="http://schemas.microsoft.com/office/drawing/2014/main" id="{037EB88D-CDC0-49AB-9EE6-D6E73B20CC8C}"/>
              </a:ext>
            </a:extLst>
          </xdr:cNvPr>
          <xdr:cNvPicPr>
            <a:picLocks noChangeAspect="1"/>
          </xdr:cNvPicPr>
        </xdr:nvPicPr>
        <xdr:blipFill>
          <a:blip xmlns:r="http://schemas.openxmlformats.org/officeDocument/2006/relationships" r:embed="rId3"/>
          <a:stretch>
            <a:fillRect/>
          </a:stretch>
        </xdr:blipFill>
        <xdr:spPr>
          <a:xfrm>
            <a:off x="3931141" y="5116499"/>
            <a:ext cx="3619171" cy="1153272"/>
          </a:xfrm>
          <a:prstGeom prst="rect">
            <a:avLst/>
          </a:prstGeom>
          <a:ln w="12700">
            <a:solidFill>
              <a:schemeClr val="tx1"/>
            </a:solidFill>
          </a:ln>
        </xdr:spPr>
      </xdr:pic>
      <xdr:pic>
        <xdr:nvPicPr>
          <xdr:cNvPr id="14" name="Imagen 13">
            <a:extLst>
              <a:ext uri="{FF2B5EF4-FFF2-40B4-BE49-F238E27FC236}">
                <a16:creationId xmlns:a16="http://schemas.microsoft.com/office/drawing/2014/main" id="{EF7469CB-FB30-4AE6-ACFF-3E28287B898C}"/>
              </a:ext>
            </a:extLst>
          </xdr:cNvPr>
          <xdr:cNvPicPr>
            <a:picLocks noChangeAspect="1"/>
          </xdr:cNvPicPr>
        </xdr:nvPicPr>
        <xdr:blipFill>
          <a:blip xmlns:r="http://schemas.openxmlformats.org/officeDocument/2006/relationships" r:embed="rId4"/>
          <a:stretch>
            <a:fillRect/>
          </a:stretch>
        </xdr:blipFill>
        <xdr:spPr>
          <a:xfrm>
            <a:off x="390179" y="4989820"/>
            <a:ext cx="2156460" cy="1270430"/>
          </a:xfrm>
          <a:prstGeom prst="rect">
            <a:avLst/>
          </a:prstGeom>
          <a:ln w="12700">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159688</xdr:colOff>
      <xdr:row>7</xdr:row>
      <xdr:rowOff>105366</xdr:rowOff>
    </xdr:from>
    <xdr:to>
      <xdr:col>6</xdr:col>
      <xdr:colOff>15661</xdr:colOff>
      <xdr:row>22</xdr:row>
      <xdr:rowOff>17175</xdr:rowOff>
    </xdr:to>
    <xdr:pic>
      <xdr:nvPicPr>
        <xdr:cNvPr id="2" name="Imagen 1">
          <a:extLst>
            <a:ext uri="{FF2B5EF4-FFF2-40B4-BE49-F238E27FC236}">
              <a16:creationId xmlns:a16="http://schemas.microsoft.com/office/drawing/2014/main" id="{B7BA24F1-A8D8-4CBA-B5B4-CAB070FC2E10}"/>
            </a:ext>
          </a:extLst>
        </xdr:cNvPr>
        <xdr:cNvPicPr>
          <a:picLocks noChangeAspect="1"/>
        </xdr:cNvPicPr>
      </xdr:nvPicPr>
      <xdr:blipFill rotWithShape="1">
        <a:blip xmlns:r="http://schemas.openxmlformats.org/officeDocument/2006/relationships" r:embed="rId1"/>
        <a:srcRect l="2674" t="5888" r="6220" b="16204"/>
        <a:stretch/>
      </xdr:blipFill>
      <xdr:spPr>
        <a:xfrm>
          <a:off x="159688" y="1515066"/>
          <a:ext cx="5990073" cy="2655009"/>
        </a:xfrm>
        <a:prstGeom prst="rect">
          <a:avLst/>
        </a:prstGeom>
      </xdr:spPr>
    </xdr:pic>
    <xdr:clientData/>
  </xdr:twoCellAnchor>
  <xdr:twoCellAnchor editAs="oneCell">
    <xdr:from>
      <xdr:col>0</xdr:col>
      <xdr:colOff>121920</xdr:colOff>
      <xdr:row>30</xdr:row>
      <xdr:rowOff>79515</xdr:rowOff>
    </xdr:from>
    <xdr:to>
      <xdr:col>5</xdr:col>
      <xdr:colOff>766787</xdr:colOff>
      <xdr:row>41</xdr:row>
      <xdr:rowOff>162537</xdr:rowOff>
    </xdr:to>
    <xdr:pic>
      <xdr:nvPicPr>
        <xdr:cNvPr id="3" name="Imagen 2">
          <a:extLst>
            <a:ext uri="{FF2B5EF4-FFF2-40B4-BE49-F238E27FC236}">
              <a16:creationId xmlns:a16="http://schemas.microsoft.com/office/drawing/2014/main" id="{958D99CD-C0B9-455F-8DC7-837BEEEF4F22}"/>
            </a:ext>
          </a:extLst>
        </xdr:cNvPr>
        <xdr:cNvPicPr>
          <a:picLocks noChangeAspect="1"/>
        </xdr:cNvPicPr>
      </xdr:nvPicPr>
      <xdr:blipFill rotWithShape="1">
        <a:blip xmlns:r="http://schemas.openxmlformats.org/officeDocument/2006/relationships" r:embed="rId2"/>
        <a:srcRect l="1339" t="10078" r="12966" b="13485"/>
        <a:stretch/>
      </xdr:blipFill>
      <xdr:spPr>
        <a:xfrm>
          <a:off x="121920" y="5695455"/>
          <a:ext cx="5986487" cy="2094702"/>
        </a:xfrm>
        <a:prstGeom prst="rect">
          <a:avLst/>
        </a:prstGeom>
      </xdr:spPr>
    </xdr:pic>
    <xdr:clientData/>
  </xdr:twoCellAnchor>
  <xdr:twoCellAnchor>
    <xdr:from>
      <xdr:col>2</xdr:col>
      <xdr:colOff>133350</xdr:colOff>
      <xdr:row>0</xdr:row>
      <xdr:rowOff>95250</xdr:rowOff>
    </xdr:from>
    <xdr:to>
      <xdr:col>3</xdr:col>
      <xdr:colOff>342225</xdr:colOff>
      <xdr:row>3</xdr:row>
      <xdr:rowOff>94575</xdr:rowOff>
    </xdr:to>
    <xdr:pic>
      <xdr:nvPicPr>
        <xdr:cNvPr id="4" name="Imagen 3" descr="Resultado de imagen para logo tarso">
          <a:extLst>
            <a:ext uri="{FF2B5EF4-FFF2-40B4-BE49-F238E27FC236}">
              <a16:creationId xmlns:a16="http://schemas.microsoft.com/office/drawing/2014/main" id="{C65675BF-6C89-47F1-A439-3EC08D2889F1}"/>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l="17722"/>
        <a:stretch>
          <a:fillRect/>
        </a:stretch>
      </xdr:blipFill>
      <xdr:spPr bwMode="auto">
        <a:xfrm>
          <a:off x="3455670" y="952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0</xdr:row>
      <xdr:rowOff>104775</xdr:rowOff>
    </xdr:from>
    <xdr:to>
      <xdr:col>4</xdr:col>
      <xdr:colOff>217977</xdr:colOff>
      <xdr:row>3</xdr:row>
      <xdr:rowOff>104100</xdr:rowOff>
    </xdr:to>
    <xdr:pic>
      <xdr:nvPicPr>
        <xdr:cNvPr id="5" name="Imagen 4" descr="Resultado de imagen para logo tarso">
          <a:extLst>
            <a:ext uri="{FF2B5EF4-FFF2-40B4-BE49-F238E27FC236}">
              <a16:creationId xmlns:a16="http://schemas.microsoft.com/office/drawing/2014/main" id="{BDE565C3-E994-4694-9433-A90A6F761852}"/>
            </a:ext>
          </a:extLst>
        </xdr:cNvPr>
        <xdr:cNvPicPr>
          <a:picLocks noChangeAspect="1" noChangeArrowheads="1"/>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4255770" y="1047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0</xdr:row>
      <xdr:rowOff>161925</xdr:rowOff>
    </xdr:from>
    <xdr:to>
      <xdr:col>5</xdr:col>
      <xdr:colOff>716280</xdr:colOff>
      <xdr:row>3</xdr:row>
      <xdr:rowOff>17859</xdr:rowOff>
    </xdr:to>
    <xdr:pic>
      <xdr:nvPicPr>
        <xdr:cNvPr id="6" name="Imagen 5">
          <a:extLst>
            <a:ext uri="{FF2B5EF4-FFF2-40B4-BE49-F238E27FC236}">
              <a16:creationId xmlns:a16="http://schemas.microsoft.com/office/drawing/2014/main" id="{286AE504-3C57-452C-8499-EE8F5BC3B98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619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46</xdr:row>
      <xdr:rowOff>95250</xdr:rowOff>
    </xdr:from>
    <xdr:to>
      <xdr:col>3</xdr:col>
      <xdr:colOff>342225</xdr:colOff>
      <xdr:row>49</xdr:row>
      <xdr:rowOff>94575</xdr:rowOff>
    </xdr:to>
    <xdr:pic>
      <xdr:nvPicPr>
        <xdr:cNvPr id="7" name="Imagen 6" descr="Resultado de imagen para logo tarso">
          <a:extLst>
            <a:ext uri="{FF2B5EF4-FFF2-40B4-BE49-F238E27FC236}">
              <a16:creationId xmlns:a16="http://schemas.microsoft.com/office/drawing/2014/main" id="{B48A6F2A-6DD5-4161-AE27-F04804F021E8}"/>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86448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46</xdr:row>
      <xdr:rowOff>104775</xdr:rowOff>
    </xdr:from>
    <xdr:to>
      <xdr:col>4</xdr:col>
      <xdr:colOff>217977</xdr:colOff>
      <xdr:row>49</xdr:row>
      <xdr:rowOff>104100</xdr:rowOff>
    </xdr:to>
    <xdr:pic>
      <xdr:nvPicPr>
        <xdr:cNvPr id="8" name="Imagen 7" descr="Resultado de imagen para logo tarso">
          <a:extLst>
            <a:ext uri="{FF2B5EF4-FFF2-40B4-BE49-F238E27FC236}">
              <a16:creationId xmlns:a16="http://schemas.microsoft.com/office/drawing/2014/main" id="{151D5903-81CD-42B2-9370-75EDC81D328E}"/>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86544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46</xdr:row>
      <xdr:rowOff>161925</xdr:rowOff>
    </xdr:from>
    <xdr:to>
      <xdr:col>5</xdr:col>
      <xdr:colOff>716280</xdr:colOff>
      <xdr:row>49</xdr:row>
      <xdr:rowOff>17859</xdr:rowOff>
    </xdr:to>
    <xdr:pic>
      <xdr:nvPicPr>
        <xdr:cNvPr id="9" name="Imagen 8">
          <a:extLst>
            <a:ext uri="{FF2B5EF4-FFF2-40B4-BE49-F238E27FC236}">
              <a16:creationId xmlns:a16="http://schemas.microsoft.com/office/drawing/2014/main" id="{2040ED51-E27E-47EE-A369-EFD78A716C0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87115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92</xdr:row>
      <xdr:rowOff>95250</xdr:rowOff>
    </xdr:from>
    <xdr:to>
      <xdr:col>3</xdr:col>
      <xdr:colOff>342225</xdr:colOff>
      <xdr:row>95</xdr:row>
      <xdr:rowOff>94575</xdr:rowOff>
    </xdr:to>
    <xdr:pic>
      <xdr:nvPicPr>
        <xdr:cNvPr id="10" name="Imagen 9" descr="Resultado de imagen para logo tarso">
          <a:extLst>
            <a:ext uri="{FF2B5EF4-FFF2-40B4-BE49-F238E27FC236}">
              <a16:creationId xmlns:a16="http://schemas.microsoft.com/office/drawing/2014/main" id="{AD005163-EFAE-4C8F-BF98-B1837E0053FD}"/>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71945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92</xdr:row>
      <xdr:rowOff>104775</xdr:rowOff>
    </xdr:from>
    <xdr:to>
      <xdr:col>4</xdr:col>
      <xdr:colOff>217977</xdr:colOff>
      <xdr:row>95</xdr:row>
      <xdr:rowOff>104100</xdr:rowOff>
    </xdr:to>
    <xdr:pic>
      <xdr:nvPicPr>
        <xdr:cNvPr id="11" name="Imagen 10" descr="Resultado de imagen para logo tarso">
          <a:extLst>
            <a:ext uri="{FF2B5EF4-FFF2-40B4-BE49-F238E27FC236}">
              <a16:creationId xmlns:a16="http://schemas.microsoft.com/office/drawing/2014/main" id="{82B01AA5-4F0F-4AEC-85FA-4EC6AA7B5181}"/>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72040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92</xdr:row>
      <xdr:rowOff>161925</xdr:rowOff>
    </xdr:from>
    <xdr:to>
      <xdr:col>5</xdr:col>
      <xdr:colOff>716280</xdr:colOff>
      <xdr:row>95</xdr:row>
      <xdr:rowOff>17859</xdr:rowOff>
    </xdr:to>
    <xdr:pic>
      <xdr:nvPicPr>
        <xdr:cNvPr id="12" name="Imagen 11">
          <a:extLst>
            <a:ext uri="{FF2B5EF4-FFF2-40B4-BE49-F238E27FC236}">
              <a16:creationId xmlns:a16="http://schemas.microsoft.com/office/drawing/2014/main" id="{1D9D860E-D116-46B0-BC82-19F279A93EA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72612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138</xdr:row>
      <xdr:rowOff>95250</xdr:rowOff>
    </xdr:from>
    <xdr:to>
      <xdr:col>3</xdr:col>
      <xdr:colOff>342225</xdr:colOff>
      <xdr:row>141</xdr:row>
      <xdr:rowOff>94575</xdr:rowOff>
    </xdr:to>
    <xdr:pic>
      <xdr:nvPicPr>
        <xdr:cNvPr id="13" name="Imagen 12" descr="Resultado de imagen para logo tarso">
          <a:extLst>
            <a:ext uri="{FF2B5EF4-FFF2-40B4-BE49-F238E27FC236}">
              <a16:creationId xmlns:a16="http://schemas.microsoft.com/office/drawing/2014/main" id="{92348702-9831-42B4-A5E3-9D3A4A3ACBC3}"/>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57441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138</xdr:row>
      <xdr:rowOff>104775</xdr:rowOff>
    </xdr:from>
    <xdr:to>
      <xdr:col>4</xdr:col>
      <xdr:colOff>217977</xdr:colOff>
      <xdr:row>141</xdr:row>
      <xdr:rowOff>104100</xdr:rowOff>
    </xdr:to>
    <xdr:pic>
      <xdr:nvPicPr>
        <xdr:cNvPr id="14" name="Imagen 13" descr="Resultado de imagen para logo tarso">
          <a:extLst>
            <a:ext uri="{FF2B5EF4-FFF2-40B4-BE49-F238E27FC236}">
              <a16:creationId xmlns:a16="http://schemas.microsoft.com/office/drawing/2014/main" id="{A8E8D557-BDA0-4BB5-8619-31466129CE09}"/>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57536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138</xdr:row>
      <xdr:rowOff>161925</xdr:rowOff>
    </xdr:from>
    <xdr:to>
      <xdr:col>5</xdr:col>
      <xdr:colOff>716280</xdr:colOff>
      <xdr:row>141</xdr:row>
      <xdr:rowOff>17859</xdr:rowOff>
    </xdr:to>
    <xdr:pic>
      <xdr:nvPicPr>
        <xdr:cNvPr id="15" name="Imagen 14">
          <a:extLst>
            <a:ext uri="{FF2B5EF4-FFF2-40B4-BE49-F238E27FC236}">
              <a16:creationId xmlns:a16="http://schemas.microsoft.com/office/drawing/2014/main" id="{43FA26BA-F8F4-49D0-B0E9-BFAF11372E3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58108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815340</xdr:colOff>
      <xdr:row>146</xdr:row>
      <xdr:rowOff>121920</xdr:rowOff>
    </xdr:from>
    <xdr:to>
      <xdr:col>4</xdr:col>
      <xdr:colOff>302727</xdr:colOff>
      <xdr:row>163</xdr:row>
      <xdr:rowOff>33531</xdr:rowOff>
    </xdr:to>
    <xdr:pic>
      <xdr:nvPicPr>
        <xdr:cNvPr id="16" name="Imagen 15">
          <a:extLst>
            <a:ext uri="{FF2B5EF4-FFF2-40B4-BE49-F238E27FC236}">
              <a16:creationId xmlns:a16="http://schemas.microsoft.com/office/drawing/2014/main" id="{A89870DD-A017-4E7A-AF61-C443E84D9BC4}"/>
            </a:ext>
          </a:extLst>
        </xdr:cNvPr>
        <xdr:cNvPicPr>
          <a:picLocks noChangeAspect="1"/>
        </xdr:cNvPicPr>
      </xdr:nvPicPr>
      <xdr:blipFill rotWithShape="1">
        <a:blip xmlns:r="http://schemas.openxmlformats.org/officeDocument/2006/relationships" r:embed="rId10"/>
        <a:srcRect l="19387" t="13590" r="23020" b="5880"/>
        <a:stretch/>
      </xdr:blipFill>
      <xdr:spPr>
        <a:xfrm>
          <a:off x="815340" y="27363420"/>
          <a:ext cx="4166067" cy="3020571"/>
        </a:xfrm>
        <a:prstGeom prst="rect">
          <a:avLst/>
        </a:prstGeom>
      </xdr:spPr>
    </xdr:pic>
    <xdr:clientData/>
  </xdr:twoCellAnchor>
  <xdr:twoCellAnchor>
    <xdr:from>
      <xdr:col>2</xdr:col>
      <xdr:colOff>133350</xdr:colOff>
      <xdr:row>184</xdr:row>
      <xdr:rowOff>95250</xdr:rowOff>
    </xdr:from>
    <xdr:to>
      <xdr:col>3</xdr:col>
      <xdr:colOff>342225</xdr:colOff>
      <xdr:row>187</xdr:row>
      <xdr:rowOff>94575</xdr:rowOff>
    </xdr:to>
    <xdr:pic>
      <xdr:nvPicPr>
        <xdr:cNvPr id="17" name="Imagen 16" descr="Resultado de imagen para logo tarso">
          <a:extLst>
            <a:ext uri="{FF2B5EF4-FFF2-40B4-BE49-F238E27FC236}">
              <a16:creationId xmlns:a16="http://schemas.microsoft.com/office/drawing/2014/main" id="{3A817B2D-02D9-4C5E-9271-304EAB1C9745}"/>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42938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184</xdr:row>
      <xdr:rowOff>104775</xdr:rowOff>
    </xdr:from>
    <xdr:to>
      <xdr:col>4</xdr:col>
      <xdr:colOff>217977</xdr:colOff>
      <xdr:row>187</xdr:row>
      <xdr:rowOff>104100</xdr:rowOff>
    </xdr:to>
    <xdr:pic>
      <xdr:nvPicPr>
        <xdr:cNvPr id="18" name="Imagen 17" descr="Resultado de imagen para logo tarso">
          <a:extLst>
            <a:ext uri="{FF2B5EF4-FFF2-40B4-BE49-F238E27FC236}">
              <a16:creationId xmlns:a16="http://schemas.microsoft.com/office/drawing/2014/main" id="{9CA1005F-26DC-486D-A372-B93C0E8DC7BA}"/>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43033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184</xdr:row>
      <xdr:rowOff>161925</xdr:rowOff>
    </xdr:from>
    <xdr:to>
      <xdr:col>5</xdr:col>
      <xdr:colOff>716280</xdr:colOff>
      <xdr:row>187</xdr:row>
      <xdr:rowOff>17859</xdr:rowOff>
    </xdr:to>
    <xdr:pic>
      <xdr:nvPicPr>
        <xdr:cNvPr id="19" name="Imagen 18">
          <a:extLst>
            <a:ext uri="{FF2B5EF4-FFF2-40B4-BE49-F238E27FC236}">
              <a16:creationId xmlns:a16="http://schemas.microsoft.com/office/drawing/2014/main" id="{DAD2F0E7-9E3C-42D0-A119-6B89C8D4244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43604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167640</xdr:colOff>
      <xdr:row>192</xdr:row>
      <xdr:rowOff>76200</xdr:rowOff>
    </xdr:from>
    <xdr:to>
      <xdr:col>6</xdr:col>
      <xdr:colOff>23613</xdr:colOff>
      <xdr:row>206</xdr:row>
      <xdr:rowOff>6501</xdr:rowOff>
    </xdr:to>
    <xdr:pic>
      <xdr:nvPicPr>
        <xdr:cNvPr id="20" name="Imagen 19">
          <a:extLst>
            <a:ext uri="{FF2B5EF4-FFF2-40B4-BE49-F238E27FC236}">
              <a16:creationId xmlns:a16="http://schemas.microsoft.com/office/drawing/2014/main" id="{AC859B84-275E-4246-92C0-97E2F60C17AB}"/>
            </a:ext>
          </a:extLst>
        </xdr:cNvPr>
        <xdr:cNvPicPr>
          <a:picLocks noChangeAspect="1"/>
        </xdr:cNvPicPr>
      </xdr:nvPicPr>
      <xdr:blipFill rotWithShape="1">
        <a:blip xmlns:r="http://schemas.openxmlformats.org/officeDocument/2006/relationships" r:embed="rId11"/>
        <a:srcRect t="5882" r="6245" b="18924"/>
        <a:stretch/>
      </xdr:blipFill>
      <xdr:spPr>
        <a:xfrm>
          <a:off x="167640" y="35867340"/>
          <a:ext cx="5990073" cy="2490621"/>
        </a:xfrm>
        <a:prstGeom prst="rect">
          <a:avLst/>
        </a:prstGeom>
      </xdr:spPr>
    </xdr:pic>
    <xdr:clientData/>
  </xdr:twoCellAnchor>
  <xdr:twoCellAnchor editAs="oneCell">
    <xdr:from>
      <xdr:col>0</xdr:col>
      <xdr:colOff>167641</xdr:colOff>
      <xdr:row>207</xdr:row>
      <xdr:rowOff>34787</xdr:rowOff>
    </xdr:from>
    <xdr:to>
      <xdr:col>6</xdr:col>
      <xdr:colOff>23614</xdr:colOff>
      <xdr:row>221</xdr:row>
      <xdr:rowOff>695</xdr:rowOff>
    </xdr:to>
    <xdr:pic>
      <xdr:nvPicPr>
        <xdr:cNvPr id="21" name="Imagen 20">
          <a:extLst>
            <a:ext uri="{FF2B5EF4-FFF2-40B4-BE49-F238E27FC236}">
              <a16:creationId xmlns:a16="http://schemas.microsoft.com/office/drawing/2014/main" id="{97C41A18-8288-419F-8046-6B6BF74B089D}"/>
            </a:ext>
          </a:extLst>
        </xdr:cNvPr>
        <xdr:cNvPicPr>
          <a:picLocks noChangeAspect="1"/>
        </xdr:cNvPicPr>
      </xdr:nvPicPr>
      <xdr:blipFill rotWithShape="1">
        <a:blip xmlns:r="http://schemas.openxmlformats.org/officeDocument/2006/relationships" r:embed="rId12"/>
        <a:srcRect t="4604" r="5527" b="18668"/>
        <a:stretch/>
      </xdr:blipFill>
      <xdr:spPr>
        <a:xfrm>
          <a:off x="167641" y="38569127"/>
          <a:ext cx="5990073" cy="2526228"/>
        </a:xfrm>
        <a:prstGeom prst="rect">
          <a:avLst/>
        </a:prstGeom>
      </xdr:spPr>
    </xdr:pic>
    <xdr:clientData/>
  </xdr:twoCellAnchor>
  <xdr:twoCellAnchor>
    <xdr:from>
      <xdr:col>2</xdr:col>
      <xdr:colOff>133350</xdr:colOff>
      <xdr:row>230</xdr:row>
      <xdr:rowOff>95250</xdr:rowOff>
    </xdr:from>
    <xdr:to>
      <xdr:col>3</xdr:col>
      <xdr:colOff>342225</xdr:colOff>
      <xdr:row>233</xdr:row>
      <xdr:rowOff>94575</xdr:rowOff>
    </xdr:to>
    <xdr:pic>
      <xdr:nvPicPr>
        <xdr:cNvPr id="22" name="Imagen 21" descr="Resultado de imagen para logo tarso">
          <a:extLst>
            <a:ext uri="{FF2B5EF4-FFF2-40B4-BE49-F238E27FC236}">
              <a16:creationId xmlns:a16="http://schemas.microsoft.com/office/drawing/2014/main" id="{7225E6F7-3EC4-4A51-B030-A7EEB587E4F7}"/>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428434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230</xdr:row>
      <xdr:rowOff>104775</xdr:rowOff>
    </xdr:from>
    <xdr:to>
      <xdr:col>4</xdr:col>
      <xdr:colOff>217977</xdr:colOff>
      <xdr:row>233</xdr:row>
      <xdr:rowOff>104100</xdr:rowOff>
    </xdr:to>
    <xdr:pic>
      <xdr:nvPicPr>
        <xdr:cNvPr id="23" name="Imagen 22" descr="Resultado de imagen para logo tarso">
          <a:extLst>
            <a:ext uri="{FF2B5EF4-FFF2-40B4-BE49-F238E27FC236}">
              <a16:creationId xmlns:a16="http://schemas.microsoft.com/office/drawing/2014/main" id="{68719878-3016-485A-8DF4-6ECFB15FE9AD}"/>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428529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230</xdr:row>
      <xdr:rowOff>161925</xdr:rowOff>
    </xdr:from>
    <xdr:to>
      <xdr:col>5</xdr:col>
      <xdr:colOff>716280</xdr:colOff>
      <xdr:row>233</xdr:row>
      <xdr:rowOff>17859</xdr:rowOff>
    </xdr:to>
    <xdr:pic>
      <xdr:nvPicPr>
        <xdr:cNvPr id="24" name="Imagen 23">
          <a:extLst>
            <a:ext uri="{FF2B5EF4-FFF2-40B4-BE49-F238E27FC236}">
              <a16:creationId xmlns:a16="http://schemas.microsoft.com/office/drawing/2014/main" id="{5BD2FB7C-6053-4BF7-A36B-7F506E0E388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29101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91440</xdr:colOff>
      <xdr:row>237</xdr:row>
      <xdr:rowOff>152400</xdr:rowOff>
    </xdr:from>
    <xdr:to>
      <xdr:col>5</xdr:col>
      <xdr:colOff>736307</xdr:colOff>
      <xdr:row>254</xdr:row>
      <xdr:rowOff>29149</xdr:rowOff>
    </xdr:to>
    <xdr:pic>
      <xdr:nvPicPr>
        <xdr:cNvPr id="25" name="Imagen 24">
          <a:extLst>
            <a:ext uri="{FF2B5EF4-FFF2-40B4-BE49-F238E27FC236}">
              <a16:creationId xmlns:a16="http://schemas.microsoft.com/office/drawing/2014/main" id="{747E6118-56A3-4014-89A5-B26A567E9294}"/>
            </a:ext>
          </a:extLst>
        </xdr:cNvPr>
        <xdr:cNvPicPr>
          <a:picLocks noChangeAspect="1"/>
        </xdr:cNvPicPr>
      </xdr:nvPicPr>
      <xdr:blipFill rotWithShape="1">
        <a:blip xmlns:r="http://schemas.openxmlformats.org/officeDocument/2006/relationships" r:embed="rId13"/>
        <a:srcRect l="14369" t="17039" r="19256" b="19268"/>
        <a:stretch/>
      </xdr:blipFill>
      <xdr:spPr>
        <a:xfrm>
          <a:off x="91440" y="44310300"/>
          <a:ext cx="5986487" cy="2985709"/>
        </a:xfrm>
        <a:prstGeom prst="rect">
          <a:avLst/>
        </a:prstGeom>
      </xdr:spPr>
    </xdr:pic>
    <xdr:clientData/>
  </xdr:twoCellAnchor>
  <xdr:twoCellAnchor editAs="oneCell">
    <xdr:from>
      <xdr:col>0</xdr:col>
      <xdr:colOff>91440</xdr:colOff>
      <xdr:row>255</xdr:row>
      <xdr:rowOff>165538</xdr:rowOff>
    </xdr:from>
    <xdr:to>
      <xdr:col>5</xdr:col>
      <xdr:colOff>736307</xdr:colOff>
      <xdr:row>270</xdr:row>
      <xdr:rowOff>147310</xdr:rowOff>
    </xdr:to>
    <xdr:pic>
      <xdr:nvPicPr>
        <xdr:cNvPr id="26" name="Imagen 25">
          <a:extLst>
            <a:ext uri="{FF2B5EF4-FFF2-40B4-BE49-F238E27FC236}">
              <a16:creationId xmlns:a16="http://schemas.microsoft.com/office/drawing/2014/main" id="{D37FF449-7820-464C-85D7-4C77B0F1DA2B}"/>
            </a:ext>
          </a:extLst>
        </xdr:cNvPr>
        <xdr:cNvPicPr>
          <a:picLocks noChangeAspect="1"/>
        </xdr:cNvPicPr>
      </xdr:nvPicPr>
      <xdr:blipFill rotWithShape="1">
        <a:blip xmlns:r="http://schemas.openxmlformats.org/officeDocument/2006/relationships" r:embed="rId14"/>
        <a:srcRect l="22124" t="19270" r="21423" b="31236"/>
        <a:stretch/>
      </xdr:blipFill>
      <xdr:spPr>
        <a:xfrm>
          <a:off x="91440" y="47615278"/>
          <a:ext cx="5986487" cy="2724972"/>
        </a:xfrm>
        <a:prstGeom prst="rect">
          <a:avLst/>
        </a:prstGeom>
      </xdr:spPr>
    </xdr:pic>
    <xdr:clientData/>
  </xdr:twoCellAnchor>
  <xdr:twoCellAnchor>
    <xdr:from>
      <xdr:col>2</xdr:col>
      <xdr:colOff>133350</xdr:colOff>
      <xdr:row>276</xdr:row>
      <xdr:rowOff>95250</xdr:rowOff>
    </xdr:from>
    <xdr:to>
      <xdr:col>3</xdr:col>
      <xdr:colOff>342225</xdr:colOff>
      <xdr:row>279</xdr:row>
      <xdr:rowOff>94575</xdr:rowOff>
    </xdr:to>
    <xdr:pic>
      <xdr:nvPicPr>
        <xdr:cNvPr id="27" name="Imagen 26" descr="Resultado de imagen para logo tarso">
          <a:extLst>
            <a:ext uri="{FF2B5EF4-FFF2-40B4-BE49-F238E27FC236}">
              <a16:creationId xmlns:a16="http://schemas.microsoft.com/office/drawing/2014/main" id="{E1C94D54-BAE2-49A8-8675-877432D477C5}"/>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513930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276</xdr:row>
      <xdr:rowOff>104775</xdr:rowOff>
    </xdr:from>
    <xdr:to>
      <xdr:col>4</xdr:col>
      <xdr:colOff>217977</xdr:colOff>
      <xdr:row>279</xdr:row>
      <xdr:rowOff>104100</xdr:rowOff>
    </xdr:to>
    <xdr:pic>
      <xdr:nvPicPr>
        <xdr:cNvPr id="28" name="Imagen 27" descr="Resultado de imagen para logo tarso">
          <a:extLst>
            <a:ext uri="{FF2B5EF4-FFF2-40B4-BE49-F238E27FC236}">
              <a16:creationId xmlns:a16="http://schemas.microsoft.com/office/drawing/2014/main" id="{8A7320B5-4DCD-4E2B-A419-477F4F21310C}"/>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514026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276</xdr:row>
      <xdr:rowOff>161925</xdr:rowOff>
    </xdr:from>
    <xdr:to>
      <xdr:col>5</xdr:col>
      <xdr:colOff>716280</xdr:colOff>
      <xdr:row>279</xdr:row>
      <xdr:rowOff>17859</xdr:rowOff>
    </xdr:to>
    <xdr:pic>
      <xdr:nvPicPr>
        <xdr:cNvPr id="29" name="Imagen 28">
          <a:extLst>
            <a:ext uri="{FF2B5EF4-FFF2-40B4-BE49-F238E27FC236}">
              <a16:creationId xmlns:a16="http://schemas.microsoft.com/office/drawing/2014/main" id="{DE9AB647-9536-4E57-B5F2-054AC28A02B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514597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116665</xdr:colOff>
      <xdr:row>283</xdr:row>
      <xdr:rowOff>167640</xdr:rowOff>
    </xdr:from>
    <xdr:to>
      <xdr:col>5</xdr:col>
      <xdr:colOff>761532</xdr:colOff>
      <xdr:row>300</xdr:row>
      <xdr:rowOff>44390</xdr:rowOff>
    </xdr:to>
    <xdr:pic>
      <xdr:nvPicPr>
        <xdr:cNvPr id="30" name="Imagen 29">
          <a:extLst>
            <a:ext uri="{FF2B5EF4-FFF2-40B4-BE49-F238E27FC236}">
              <a16:creationId xmlns:a16="http://schemas.microsoft.com/office/drawing/2014/main" id="{00DE326B-B238-43E4-BB94-81D2D21058E1}"/>
            </a:ext>
          </a:extLst>
        </xdr:cNvPr>
        <xdr:cNvPicPr>
          <a:picLocks noChangeAspect="1"/>
        </xdr:cNvPicPr>
      </xdr:nvPicPr>
      <xdr:blipFill rotWithShape="1">
        <a:blip xmlns:r="http://schemas.openxmlformats.org/officeDocument/2006/relationships" r:embed="rId13"/>
        <a:srcRect l="14369" t="17039" r="19256" b="19268"/>
        <a:stretch/>
      </xdr:blipFill>
      <xdr:spPr>
        <a:xfrm>
          <a:off x="116665" y="52875180"/>
          <a:ext cx="5986487" cy="2985710"/>
        </a:xfrm>
        <a:prstGeom prst="rect">
          <a:avLst/>
        </a:prstGeom>
      </xdr:spPr>
    </xdr:pic>
    <xdr:clientData/>
  </xdr:twoCellAnchor>
  <xdr:twoCellAnchor editAs="oneCell">
    <xdr:from>
      <xdr:col>0</xdr:col>
      <xdr:colOff>83820</xdr:colOff>
      <xdr:row>301</xdr:row>
      <xdr:rowOff>50451</xdr:rowOff>
    </xdr:from>
    <xdr:to>
      <xdr:col>5</xdr:col>
      <xdr:colOff>728687</xdr:colOff>
      <xdr:row>316</xdr:row>
      <xdr:rowOff>126553</xdr:rowOff>
    </xdr:to>
    <xdr:pic>
      <xdr:nvPicPr>
        <xdr:cNvPr id="31" name="Imagen 30">
          <a:extLst>
            <a:ext uri="{FF2B5EF4-FFF2-40B4-BE49-F238E27FC236}">
              <a16:creationId xmlns:a16="http://schemas.microsoft.com/office/drawing/2014/main" id="{45DA7513-1EF3-4789-93D9-BB44B4E49691}"/>
            </a:ext>
          </a:extLst>
        </xdr:cNvPr>
        <xdr:cNvPicPr>
          <a:picLocks noChangeAspect="1"/>
        </xdr:cNvPicPr>
      </xdr:nvPicPr>
      <xdr:blipFill rotWithShape="1">
        <a:blip xmlns:r="http://schemas.openxmlformats.org/officeDocument/2006/relationships" r:embed="rId14"/>
        <a:srcRect l="22124" t="19270" r="21423" b="31236"/>
        <a:stretch/>
      </xdr:blipFill>
      <xdr:spPr>
        <a:xfrm>
          <a:off x="83820" y="56049831"/>
          <a:ext cx="5986487" cy="2819302"/>
        </a:xfrm>
        <a:prstGeom prst="rect">
          <a:avLst/>
        </a:prstGeom>
      </xdr:spPr>
    </xdr:pic>
    <xdr:clientData/>
  </xdr:twoCellAnchor>
  <xdr:twoCellAnchor>
    <xdr:from>
      <xdr:col>2</xdr:col>
      <xdr:colOff>133350</xdr:colOff>
      <xdr:row>322</xdr:row>
      <xdr:rowOff>95250</xdr:rowOff>
    </xdr:from>
    <xdr:to>
      <xdr:col>3</xdr:col>
      <xdr:colOff>342225</xdr:colOff>
      <xdr:row>325</xdr:row>
      <xdr:rowOff>94575</xdr:rowOff>
    </xdr:to>
    <xdr:pic>
      <xdr:nvPicPr>
        <xdr:cNvPr id="32" name="Imagen 31" descr="Resultado de imagen para logo tarso">
          <a:extLst>
            <a:ext uri="{FF2B5EF4-FFF2-40B4-BE49-F238E27FC236}">
              <a16:creationId xmlns:a16="http://schemas.microsoft.com/office/drawing/2014/main" id="{3D9517D7-FED7-4DE5-8C44-5A4F00EA9EF2}"/>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599427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322</xdr:row>
      <xdr:rowOff>104775</xdr:rowOff>
    </xdr:from>
    <xdr:to>
      <xdr:col>4</xdr:col>
      <xdr:colOff>217977</xdr:colOff>
      <xdr:row>325</xdr:row>
      <xdr:rowOff>104100</xdr:rowOff>
    </xdr:to>
    <xdr:pic>
      <xdr:nvPicPr>
        <xdr:cNvPr id="33" name="Imagen 32" descr="Resultado de imagen para logo tarso">
          <a:extLst>
            <a:ext uri="{FF2B5EF4-FFF2-40B4-BE49-F238E27FC236}">
              <a16:creationId xmlns:a16="http://schemas.microsoft.com/office/drawing/2014/main" id="{A18C2B57-22D8-4237-856E-CFC60D3B224E}"/>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599522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322</xdr:row>
      <xdr:rowOff>161925</xdr:rowOff>
    </xdr:from>
    <xdr:to>
      <xdr:col>5</xdr:col>
      <xdr:colOff>716280</xdr:colOff>
      <xdr:row>325</xdr:row>
      <xdr:rowOff>17859</xdr:rowOff>
    </xdr:to>
    <xdr:pic>
      <xdr:nvPicPr>
        <xdr:cNvPr id="34" name="Imagen 33">
          <a:extLst>
            <a:ext uri="{FF2B5EF4-FFF2-40B4-BE49-F238E27FC236}">
              <a16:creationId xmlns:a16="http://schemas.microsoft.com/office/drawing/2014/main" id="{A3C6130B-1A18-4594-BACF-2E0467A03E1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600094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365760</xdr:colOff>
      <xdr:row>331</xdr:row>
      <xdr:rowOff>129540</xdr:rowOff>
    </xdr:from>
    <xdr:to>
      <xdr:col>5</xdr:col>
      <xdr:colOff>492661</xdr:colOff>
      <xdr:row>344</xdr:row>
      <xdr:rowOff>174472</xdr:rowOff>
    </xdr:to>
    <xdr:pic>
      <xdr:nvPicPr>
        <xdr:cNvPr id="35" name="Imagen 34">
          <a:extLst>
            <a:ext uri="{FF2B5EF4-FFF2-40B4-BE49-F238E27FC236}">
              <a16:creationId xmlns:a16="http://schemas.microsoft.com/office/drawing/2014/main" id="{AF804BA9-E9B7-4C7D-BA97-E2EAA8C493B7}"/>
            </a:ext>
          </a:extLst>
        </xdr:cNvPr>
        <xdr:cNvPicPr>
          <a:picLocks noChangeAspect="1"/>
        </xdr:cNvPicPr>
      </xdr:nvPicPr>
      <xdr:blipFill rotWithShape="1">
        <a:blip xmlns:r="http://schemas.openxmlformats.org/officeDocument/2006/relationships" r:embed="rId15"/>
        <a:srcRect t="15822" r="8992" b="6082"/>
        <a:stretch/>
      </xdr:blipFill>
      <xdr:spPr>
        <a:xfrm>
          <a:off x="365760" y="61752480"/>
          <a:ext cx="5468521" cy="2422372"/>
        </a:xfrm>
        <a:prstGeom prst="rect">
          <a:avLst/>
        </a:prstGeom>
      </xdr:spPr>
    </xdr:pic>
    <xdr:clientData/>
  </xdr:twoCellAnchor>
  <xdr:twoCellAnchor>
    <xdr:from>
      <xdr:col>2</xdr:col>
      <xdr:colOff>133350</xdr:colOff>
      <xdr:row>368</xdr:row>
      <xdr:rowOff>95250</xdr:rowOff>
    </xdr:from>
    <xdr:to>
      <xdr:col>3</xdr:col>
      <xdr:colOff>342225</xdr:colOff>
      <xdr:row>371</xdr:row>
      <xdr:rowOff>94575</xdr:rowOff>
    </xdr:to>
    <xdr:pic>
      <xdr:nvPicPr>
        <xdr:cNvPr id="36" name="Imagen 35" descr="Resultado de imagen para logo tarso">
          <a:extLst>
            <a:ext uri="{FF2B5EF4-FFF2-40B4-BE49-F238E27FC236}">
              <a16:creationId xmlns:a16="http://schemas.microsoft.com/office/drawing/2014/main" id="{BCF3831C-35FE-4856-A9ED-9E4484761F50}"/>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684923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368</xdr:row>
      <xdr:rowOff>104775</xdr:rowOff>
    </xdr:from>
    <xdr:to>
      <xdr:col>4</xdr:col>
      <xdr:colOff>217977</xdr:colOff>
      <xdr:row>371</xdr:row>
      <xdr:rowOff>104100</xdr:rowOff>
    </xdr:to>
    <xdr:pic>
      <xdr:nvPicPr>
        <xdr:cNvPr id="37" name="Imagen 36" descr="Resultado de imagen para logo tarso">
          <a:extLst>
            <a:ext uri="{FF2B5EF4-FFF2-40B4-BE49-F238E27FC236}">
              <a16:creationId xmlns:a16="http://schemas.microsoft.com/office/drawing/2014/main" id="{4DE9A71C-9039-4CCC-8965-D6F15084ABDC}"/>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685018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368</xdr:row>
      <xdr:rowOff>161925</xdr:rowOff>
    </xdr:from>
    <xdr:to>
      <xdr:col>5</xdr:col>
      <xdr:colOff>716280</xdr:colOff>
      <xdr:row>371</xdr:row>
      <xdr:rowOff>17859</xdr:rowOff>
    </xdr:to>
    <xdr:pic>
      <xdr:nvPicPr>
        <xdr:cNvPr id="38" name="Imagen 37">
          <a:extLst>
            <a:ext uri="{FF2B5EF4-FFF2-40B4-BE49-F238E27FC236}">
              <a16:creationId xmlns:a16="http://schemas.microsoft.com/office/drawing/2014/main" id="{DA4E8286-4CBE-4133-BC13-FB721995B4D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685590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414</xdr:row>
      <xdr:rowOff>95250</xdr:rowOff>
    </xdr:from>
    <xdr:to>
      <xdr:col>3</xdr:col>
      <xdr:colOff>342225</xdr:colOff>
      <xdr:row>417</xdr:row>
      <xdr:rowOff>94575</xdr:rowOff>
    </xdr:to>
    <xdr:pic>
      <xdr:nvPicPr>
        <xdr:cNvPr id="39" name="Imagen 38" descr="Resultado de imagen para logo tarso">
          <a:extLst>
            <a:ext uri="{FF2B5EF4-FFF2-40B4-BE49-F238E27FC236}">
              <a16:creationId xmlns:a16="http://schemas.microsoft.com/office/drawing/2014/main" id="{65021AFC-618B-427E-A079-1205F22E11BB}"/>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770420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414</xdr:row>
      <xdr:rowOff>104775</xdr:rowOff>
    </xdr:from>
    <xdr:to>
      <xdr:col>4</xdr:col>
      <xdr:colOff>217977</xdr:colOff>
      <xdr:row>417</xdr:row>
      <xdr:rowOff>104100</xdr:rowOff>
    </xdr:to>
    <xdr:pic>
      <xdr:nvPicPr>
        <xdr:cNvPr id="40" name="Imagen 39" descr="Resultado de imagen para logo tarso">
          <a:extLst>
            <a:ext uri="{FF2B5EF4-FFF2-40B4-BE49-F238E27FC236}">
              <a16:creationId xmlns:a16="http://schemas.microsoft.com/office/drawing/2014/main" id="{15A4E2E9-65D3-4480-8BF2-0625C580D4D2}"/>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770515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414</xdr:row>
      <xdr:rowOff>161925</xdr:rowOff>
    </xdr:from>
    <xdr:to>
      <xdr:col>5</xdr:col>
      <xdr:colOff>716280</xdr:colOff>
      <xdr:row>417</xdr:row>
      <xdr:rowOff>17859</xdr:rowOff>
    </xdr:to>
    <xdr:pic>
      <xdr:nvPicPr>
        <xdr:cNvPr id="41" name="Imagen 40">
          <a:extLst>
            <a:ext uri="{FF2B5EF4-FFF2-40B4-BE49-F238E27FC236}">
              <a16:creationId xmlns:a16="http://schemas.microsoft.com/office/drawing/2014/main" id="{085F25D0-B36A-4EE1-9D8F-761518E58AD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771086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460</xdr:row>
      <xdr:rowOff>95250</xdr:rowOff>
    </xdr:from>
    <xdr:to>
      <xdr:col>3</xdr:col>
      <xdr:colOff>342225</xdr:colOff>
      <xdr:row>463</xdr:row>
      <xdr:rowOff>94575</xdr:rowOff>
    </xdr:to>
    <xdr:pic>
      <xdr:nvPicPr>
        <xdr:cNvPr id="42" name="Imagen 41" descr="Resultado de imagen para logo tarso">
          <a:extLst>
            <a:ext uri="{FF2B5EF4-FFF2-40B4-BE49-F238E27FC236}">
              <a16:creationId xmlns:a16="http://schemas.microsoft.com/office/drawing/2014/main" id="{50AD5D93-33E1-4D73-AAA5-F07B188C2441}"/>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855916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460</xdr:row>
      <xdr:rowOff>104775</xdr:rowOff>
    </xdr:from>
    <xdr:to>
      <xdr:col>4</xdr:col>
      <xdr:colOff>217977</xdr:colOff>
      <xdr:row>463</xdr:row>
      <xdr:rowOff>104100</xdr:rowOff>
    </xdr:to>
    <xdr:pic>
      <xdr:nvPicPr>
        <xdr:cNvPr id="43" name="Imagen 42" descr="Resultado de imagen para logo tarso">
          <a:extLst>
            <a:ext uri="{FF2B5EF4-FFF2-40B4-BE49-F238E27FC236}">
              <a16:creationId xmlns:a16="http://schemas.microsoft.com/office/drawing/2014/main" id="{447EAD11-2B4F-4971-8C6A-A5CFABC7C8BB}"/>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856011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460</xdr:row>
      <xdr:rowOff>161925</xdr:rowOff>
    </xdr:from>
    <xdr:to>
      <xdr:col>5</xdr:col>
      <xdr:colOff>716280</xdr:colOff>
      <xdr:row>463</xdr:row>
      <xdr:rowOff>17859</xdr:rowOff>
    </xdr:to>
    <xdr:pic>
      <xdr:nvPicPr>
        <xdr:cNvPr id="44" name="Imagen 43">
          <a:extLst>
            <a:ext uri="{FF2B5EF4-FFF2-40B4-BE49-F238E27FC236}">
              <a16:creationId xmlns:a16="http://schemas.microsoft.com/office/drawing/2014/main" id="{090522C3-7AB2-4441-B346-7B34F7BF54E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856583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xdr:colOff>
      <xdr:row>468</xdr:row>
      <xdr:rowOff>91440</xdr:rowOff>
    </xdr:from>
    <xdr:to>
      <xdr:col>5</xdr:col>
      <xdr:colOff>660107</xdr:colOff>
      <xdr:row>483</xdr:row>
      <xdr:rowOff>113939</xdr:rowOff>
    </xdr:to>
    <xdr:pic>
      <xdr:nvPicPr>
        <xdr:cNvPr id="45" name="Imagen 44">
          <a:extLst>
            <a:ext uri="{FF2B5EF4-FFF2-40B4-BE49-F238E27FC236}">
              <a16:creationId xmlns:a16="http://schemas.microsoft.com/office/drawing/2014/main" id="{D35651D5-0522-40B1-B224-B266E6EE7442}"/>
            </a:ext>
          </a:extLst>
        </xdr:cNvPr>
        <xdr:cNvPicPr>
          <a:picLocks noChangeAspect="1"/>
        </xdr:cNvPicPr>
      </xdr:nvPicPr>
      <xdr:blipFill rotWithShape="1">
        <a:blip xmlns:r="http://schemas.openxmlformats.org/officeDocument/2006/relationships" r:embed="rId16"/>
        <a:srcRect t="7930" r="4520" b="7159"/>
        <a:stretch/>
      </xdr:blipFill>
      <xdr:spPr>
        <a:xfrm>
          <a:off x="15240" y="87180420"/>
          <a:ext cx="5986487" cy="2765699"/>
        </a:xfrm>
        <a:prstGeom prst="rect">
          <a:avLst/>
        </a:prstGeom>
      </xdr:spPr>
    </xdr:pic>
    <xdr:clientData/>
  </xdr:twoCellAnchor>
  <xdr:twoCellAnchor>
    <xdr:from>
      <xdr:col>2</xdr:col>
      <xdr:colOff>133350</xdr:colOff>
      <xdr:row>506</xdr:row>
      <xdr:rowOff>95250</xdr:rowOff>
    </xdr:from>
    <xdr:to>
      <xdr:col>3</xdr:col>
      <xdr:colOff>342225</xdr:colOff>
      <xdr:row>509</xdr:row>
      <xdr:rowOff>94575</xdr:rowOff>
    </xdr:to>
    <xdr:pic>
      <xdr:nvPicPr>
        <xdr:cNvPr id="46" name="Imagen 45" descr="Resultado de imagen para logo tarso">
          <a:extLst>
            <a:ext uri="{FF2B5EF4-FFF2-40B4-BE49-F238E27FC236}">
              <a16:creationId xmlns:a16="http://schemas.microsoft.com/office/drawing/2014/main" id="{2DEA9E74-1D17-4D6E-9FE2-00D51C3ADB63}"/>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941412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506</xdr:row>
      <xdr:rowOff>104775</xdr:rowOff>
    </xdr:from>
    <xdr:to>
      <xdr:col>4</xdr:col>
      <xdr:colOff>217977</xdr:colOff>
      <xdr:row>509</xdr:row>
      <xdr:rowOff>104100</xdr:rowOff>
    </xdr:to>
    <xdr:pic>
      <xdr:nvPicPr>
        <xdr:cNvPr id="47" name="Imagen 46" descr="Resultado de imagen para logo tarso">
          <a:extLst>
            <a:ext uri="{FF2B5EF4-FFF2-40B4-BE49-F238E27FC236}">
              <a16:creationId xmlns:a16="http://schemas.microsoft.com/office/drawing/2014/main" id="{D06564DF-157F-48BB-AC86-0EC260984E7B}"/>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941508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506</xdr:row>
      <xdr:rowOff>161925</xdr:rowOff>
    </xdr:from>
    <xdr:to>
      <xdr:col>5</xdr:col>
      <xdr:colOff>716280</xdr:colOff>
      <xdr:row>509</xdr:row>
      <xdr:rowOff>17859</xdr:rowOff>
    </xdr:to>
    <xdr:pic>
      <xdr:nvPicPr>
        <xdr:cNvPr id="48" name="Imagen 47">
          <a:extLst>
            <a:ext uri="{FF2B5EF4-FFF2-40B4-BE49-F238E27FC236}">
              <a16:creationId xmlns:a16="http://schemas.microsoft.com/office/drawing/2014/main" id="{EA1C4BF6-215E-481A-98C6-2DE7CA2D9FB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942079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xdr:colOff>
      <xdr:row>513</xdr:row>
      <xdr:rowOff>167640</xdr:rowOff>
    </xdr:from>
    <xdr:to>
      <xdr:col>5</xdr:col>
      <xdr:colOff>713447</xdr:colOff>
      <xdr:row>530</xdr:row>
      <xdr:rowOff>172639</xdr:rowOff>
    </xdr:to>
    <xdr:pic>
      <xdr:nvPicPr>
        <xdr:cNvPr id="49" name="Imagen 48">
          <a:extLst>
            <a:ext uri="{FF2B5EF4-FFF2-40B4-BE49-F238E27FC236}">
              <a16:creationId xmlns:a16="http://schemas.microsoft.com/office/drawing/2014/main" id="{99AF8047-1C68-41D1-A8BF-B9A965845459}"/>
            </a:ext>
          </a:extLst>
        </xdr:cNvPr>
        <xdr:cNvPicPr>
          <a:picLocks noChangeAspect="1"/>
        </xdr:cNvPicPr>
      </xdr:nvPicPr>
      <xdr:blipFill>
        <a:blip xmlns:r="http://schemas.openxmlformats.org/officeDocument/2006/relationships" r:embed="rId17"/>
        <a:stretch>
          <a:fillRect/>
        </a:stretch>
      </xdr:blipFill>
      <xdr:spPr>
        <a:xfrm>
          <a:off x="68580" y="95623380"/>
          <a:ext cx="5986487" cy="3113959"/>
        </a:xfrm>
        <a:prstGeom prst="rect">
          <a:avLst/>
        </a:prstGeom>
      </xdr:spPr>
    </xdr:pic>
    <xdr:clientData/>
  </xdr:twoCellAnchor>
  <xdr:twoCellAnchor>
    <xdr:from>
      <xdr:col>2</xdr:col>
      <xdr:colOff>133350</xdr:colOff>
      <xdr:row>552</xdr:row>
      <xdr:rowOff>95250</xdr:rowOff>
    </xdr:from>
    <xdr:to>
      <xdr:col>3</xdr:col>
      <xdr:colOff>342225</xdr:colOff>
      <xdr:row>555</xdr:row>
      <xdr:rowOff>94575</xdr:rowOff>
    </xdr:to>
    <xdr:pic>
      <xdr:nvPicPr>
        <xdr:cNvPr id="50" name="Imagen 49" descr="Resultado de imagen para logo tarso">
          <a:extLst>
            <a:ext uri="{FF2B5EF4-FFF2-40B4-BE49-F238E27FC236}">
              <a16:creationId xmlns:a16="http://schemas.microsoft.com/office/drawing/2014/main" id="{137035C0-BCC7-4E10-8919-BDEDC9F1A4D8}"/>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026909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552</xdr:row>
      <xdr:rowOff>104775</xdr:rowOff>
    </xdr:from>
    <xdr:to>
      <xdr:col>4</xdr:col>
      <xdr:colOff>217977</xdr:colOff>
      <xdr:row>555</xdr:row>
      <xdr:rowOff>104100</xdr:rowOff>
    </xdr:to>
    <xdr:pic>
      <xdr:nvPicPr>
        <xdr:cNvPr id="51" name="Imagen 50" descr="Resultado de imagen para logo tarso">
          <a:extLst>
            <a:ext uri="{FF2B5EF4-FFF2-40B4-BE49-F238E27FC236}">
              <a16:creationId xmlns:a16="http://schemas.microsoft.com/office/drawing/2014/main" id="{C41D843D-8C0C-4B83-934C-9896137AEB1E}"/>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027004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552</xdr:row>
      <xdr:rowOff>161925</xdr:rowOff>
    </xdr:from>
    <xdr:to>
      <xdr:col>5</xdr:col>
      <xdr:colOff>716280</xdr:colOff>
      <xdr:row>555</xdr:row>
      <xdr:rowOff>17859</xdr:rowOff>
    </xdr:to>
    <xdr:pic>
      <xdr:nvPicPr>
        <xdr:cNvPr id="52" name="Imagen 51">
          <a:extLst>
            <a:ext uri="{FF2B5EF4-FFF2-40B4-BE49-F238E27FC236}">
              <a16:creationId xmlns:a16="http://schemas.microsoft.com/office/drawing/2014/main" id="{4B40F34F-F779-4D96-A95D-85364B193DE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027576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598</xdr:row>
      <xdr:rowOff>95250</xdr:rowOff>
    </xdr:from>
    <xdr:to>
      <xdr:col>3</xdr:col>
      <xdr:colOff>342225</xdr:colOff>
      <xdr:row>601</xdr:row>
      <xdr:rowOff>94575</xdr:rowOff>
    </xdr:to>
    <xdr:pic>
      <xdr:nvPicPr>
        <xdr:cNvPr id="53" name="Imagen 52" descr="Resultado de imagen para logo tarso">
          <a:extLst>
            <a:ext uri="{FF2B5EF4-FFF2-40B4-BE49-F238E27FC236}">
              <a16:creationId xmlns:a16="http://schemas.microsoft.com/office/drawing/2014/main" id="{9644889A-C21C-4835-B97A-62E1D3246694}"/>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112405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598</xdr:row>
      <xdr:rowOff>104775</xdr:rowOff>
    </xdr:from>
    <xdr:to>
      <xdr:col>4</xdr:col>
      <xdr:colOff>217977</xdr:colOff>
      <xdr:row>601</xdr:row>
      <xdr:rowOff>104100</xdr:rowOff>
    </xdr:to>
    <xdr:pic>
      <xdr:nvPicPr>
        <xdr:cNvPr id="54" name="Imagen 53" descr="Resultado de imagen para logo tarso">
          <a:extLst>
            <a:ext uri="{FF2B5EF4-FFF2-40B4-BE49-F238E27FC236}">
              <a16:creationId xmlns:a16="http://schemas.microsoft.com/office/drawing/2014/main" id="{AF2259EA-A8DF-4429-8078-04F9E4572490}"/>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112500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598</xdr:row>
      <xdr:rowOff>161925</xdr:rowOff>
    </xdr:from>
    <xdr:to>
      <xdr:col>5</xdr:col>
      <xdr:colOff>716280</xdr:colOff>
      <xdr:row>601</xdr:row>
      <xdr:rowOff>17859</xdr:rowOff>
    </xdr:to>
    <xdr:pic>
      <xdr:nvPicPr>
        <xdr:cNvPr id="55" name="Imagen 54">
          <a:extLst>
            <a:ext uri="{FF2B5EF4-FFF2-40B4-BE49-F238E27FC236}">
              <a16:creationId xmlns:a16="http://schemas.microsoft.com/office/drawing/2014/main" id="{455B428A-DFF8-43EB-84D6-806B5EBFFB8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113072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644</xdr:row>
      <xdr:rowOff>95250</xdr:rowOff>
    </xdr:from>
    <xdr:to>
      <xdr:col>3</xdr:col>
      <xdr:colOff>342225</xdr:colOff>
      <xdr:row>647</xdr:row>
      <xdr:rowOff>94575</xdr:rowOff>
    </xdr:to>
    <xdr:pic>
      <xdr:nvPicPr>
        <xdr:cNvPr id="56" name="Imagen 55" descr="Resultado de imagen para logo tarso">
          <a:extLst>
            <a:ext uri="{FF2B5EF4-FFF2-40B4-BE49-F238E27FC236}">
              <a16:creationId xmlns:a16="http://schemas.microsoft.com/office/drawing/2014/main" id="{1912D667-B2CC-4493-B492-9990A0E1AB52}"/>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197902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644</xdr:row>
      <xdr:rowOff>104775</xdr:rowOff>
    </xdr:from>
    <xdr:to>
      <xdr:col>4</xdr:col>
      <xdr:colOff>217977</xdr:colOff>
      <xdr:row>647</xdr:row>
      <xdr:rowOff>104100</xdr:rowOff>
    </xdr:to>
    <xdr:pic>
      <xdr:nvPicPr>
        <xdr:cNvPr id="57" name="Imagen 56" descr="Resultado de imagen para logo tarso">
          <a:extLst>
            <a:ext uri="{FF2B5EF4-FFF2-40B4-BE49-F238E27FC236}">
              <a16:creationId xmlns:a16="http://schemas.microsoft.com/office/drawing/2014/main" id="{63E21409-286C-402B-A66E-0772D99C32DF}"/>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197997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644</xdr:row>
      <xdr:rowOff>161925</xdr:rowOff>
    </xdr:from>
    <xdr:to>
      <xdr:col>5</xdr:col>
      <xdr:colOff>716280</xdr:colOff>
      <xdr:row>647</xdr:row>
      <xdr:rowOff>17859</xdr:rowOff>
    </xdr:to>
    <xdr:pic>
      <xdr:nvPicPr>
        <xdr:cNvPr id="58" name="Imagen 57">
          <a:extLst>
            <a:ext uri="{FF2B5EF4-FFF2-40B4-BE49-F238E27FC236}">
              <a16:creationId xmlns:a16="http://schemas.microsoft.com/office/drawing/2014/main" id="{01EFDF34-AD71-4128-8BF8-14970D5A859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198568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690</xdr:row>
      <xdr:rowOff>95250</xdr:rowOff>
    </xdr:from>
    <xdr:to>
      <xdr:col>3</xdr:col>
      <xdr:colOff>342225</xdr:colOff>
      <xdr:row>693</xdr:row>
      <xdr:rowOff>94575</xdr:rowOff>
    </xdr:to>
    <xdr:pic>
      <xdr:nvPicPr>
        <xdr:cNvPr id="59" name="Imagen 58" descr="Resultado de imagen para logo tarso">
          <a:extLst>
            <a:ext uri="{FF2B5EF4-FFF2-40B4-BE49-F238E27FC236}">
              <a16:creationId xmlns:a16="http://schemas.microsoft.com/office/drawing/2014/main" id="{050B908B-5BF9-4C15-99C5-6A4433FEB8DC}"/>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283398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690</xdr:row>
      <xdr:rowOff>104775</xdr:rowOff>
    </xdr:from>
    <xdr:to>
      <xdr:col>4</xdr:col>
      <xdr:colOff>217977</xdr:colOff>
      <xdr:row>693</xdr:row>
      <xdr:rowOff>104100</xdr:rowOff>
    </xdr:to>
    <xdr:pic>
      <xdr:nvPicPr>
        <xdr:cNvPr id="60" name="Imagen 59" descr="Resultado de imagen para logo tarso">
          <a:extLst>
            <a:ext uri="{FF2B5EF4-FFF2-40B4-BE49-F238E27FC236}">
              <a16:creationId xmlns:a16="http://schemas.microsoft.com/office/drawing/2014/main" id="{5F0EC941-F6DE-4BD7-B5B0-20479ABB5617}"/>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283493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690</xdr:row>
      <xdr:rowOff>161925</xdr:rowOff>
    </xdr:from>
    <xdr:to>
      <xdr:col>5</xdr:col>
      <xdr:colOff>716280</xdr:colOff>
      <xdr:row>693</xdr:row>
      <xdr:rowOff>17859</xdr:rowOff>
    </xdr:to>
    <xdr:pic>
      <xdr:nvPicPr>
        <xdr:cNvPr id="61" name="Imagen 60">
          <a:extLst>
            <a:ext uri="{FF2B5EF4-FFF2-40B4-BE49-F238E27FC236}">
              <a16:creationId xmlns:a16="http://schemas.microsoft.com/office/drawing/2014/main" id="{3B498C74-0543-469E-A437-0BD45442977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284065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736</xdr:row>
      <xdr:rowOff>95250</xdr:rowOff>
    </xdr:from>
    <xdr:to>
      <xdr:col>3</xdr:col>
      <xdr:colOff>342225</xdr:colOff>
      <xdr:row>739</xdr:row>
      <xdr:rowOff>94575</xdr:rowOff>
    </xdr:to>
    <xdr:pic>
      <xdr:nvPicPr>
        <xdr:cNvPr id="62" name="Imagen 61" descr="Resultado de imagen para logo tarso">
          <a:extLst>
            <a:ext uri="{FF2B5EF4-FFF2-40B4-BE49-F238E27FC236}">
              <a16:creationId xmlns:a16="http://schemas.microsoft.com/office/drawing/2014/main" id="{BFA87470-4C7E-4E79-9269-7901526D83D1}"/>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368894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736</xdr:row>
      <xdr:rowOff>104775</xdr:rowOff>
    </xdr:from>
    <xdr:to>
      <xdr:col>4</xdr:col>
      <xdr:colOff>217977</xdr:colOff>
      <xdr:row>739</xdr:row>
      <xdr:rowOff>104100</xdr:rowOff>
    </xdr:to>
    <xdr:pic>
      <xdr:nvPicPr>
        <xdr:cNvPr id="63" name="Imagen 62" descr="Resultado de imagen para logo tarso">
          <a:extLst>
            <a:ext uri="{FF2B5EF4-FFF2-40B4-BE49-F238E27FC236}">
              <a16:creationId xmlns:a16="http://schemas.microsoft.com/office/drawing/2014/main" id="{0A3B398F-1314-48F8-A7D6-C710D6B3FE96}"/>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368990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736</xdr:row>
      <xdr:rowOff>161925</xdr:rowOff>
    </xdr:from>
    <xdr:to>
      <xdr:col>5</xdr:col>
      <xdr:colOff>716280</xdr:colOff>
      <xdr:row>739</xdr:row>
      <xdr:rowOff>17859</xdr:rowOff>
    </xdr:to>
    <xdr:pic>
      <xdr:nvPicPr>
        <xdr:cNvPr id="64" name="Imagen 63">
          <a:extLst>
            <a:ext uri="{FF2B5EF4-FFF2-40B4-BE49-F238E27FC236}">
              <a16:creationId xmlns:a16="http://schemas.microsoft.com/office/drawing/2014/main" id="{58A96B99-53AC-4D98-BB21-F689884D954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369561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782</xdr:row>
      <xdr:rowOff>95250</xdr:rowOff>
    </xdr:from>
    <xdr:to>
      <xdr:col>3</xdr:col>
      <xdr:colOff>342225</xdr:colOff>
      <xdr:row>785</xdr:row>
      <xdr:rowOff>94575</xdr:rowOff>
    </xdr:to>
    <xdr:pic>
      <xdr:nvPicPr>
        <xdr:cNvPr id="65" name="Imagen 64" descr="Resultado de imagen para logo tarso">
          <a:extLst>
            <a:ext uri="{FF2B5EF4-FFF2-40B4-BE49-F238E27FC236}">
              <a16:creationId xmlns:a16="http://schemas.microsoft.com/office/drawing/2014/main" id="{8E217ED2-ABD6-474C-B348-043984DB5B7F}"/>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454391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782</xdr:row>
      <xdr:rowOff>104775</xdr:rowOff>
    </xdr:from>
    <xdr:to>
      <xdr:col>4</xdr:col>
      <xdr:colOff>217977</xdr:colOff>
      <xdr:row>785</xdr:row>
      <xdr:rowOff>104100</xdr:rowOff>
    </xdr:to>
    <xdr:pic>
      <xdr:nvPicPr>
        <xdr:cNvPr id="66" name="Imagen 65" descr="Resultado de imagen para logo tarso">
          <a:extLst>
            <a:ext uri="{FF2B5EF4-FFF2-40B4-BE49-F238E27FC236}">
              <a16:creationId xmlns:a16="http://schemas.microsoft.com/office/drawing/2014/main" id="{CF710FB3-D522-444B-8B2C-9584997F915A}"/>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454486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782</xdr:row>
      <xdr:rowOff>161925</xdr:rowOff>
    </xdr:from>
    <xdr:to>
      <xdr:col>5</xdr:col>
      <xdr:colOff>716280</xdr:colOff>
      <xdr:row>785</xdr:row>
      <xdr:rowOff>17859</xdr:rowOff>
    </xdr:to>
    <xdr:pic>
      <xdr:nvPicPr>
        <xdr:cNvPr id="67" name="Imagen 66">
          <a:extLst>
            <a:ext uri="{FF2B5EF4-FFF2-40B4-BE49-F238E27FC236}">
              <a16:creationId xmlns:a16="http://schemas.microsoft.com/office/drawing/2014/main" id="{63AA5831-85FF-4861-92A0-C54FF4134AA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455058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828</xdr:row>
      <xdr:rowOff>95250</xdr:rowOff>
    </xdr:from>
    <xdr:to>
      <xdr:col>3</xdr:col>
      <xdr:colOff>342225</xdr:colOff>
      <xdr:row>831</xdr:row>
      <xdr:rowOff>94575</xdr:rowOff>
    </xdr:to>
    <xdr:pic>
      <xdr:nvPicPr>
        <xdr:cNvPr id="68" name="Imagen 67" descr="Resultado de imagen para logo tarso">
          <a:extLst>
            <a:ext uri="{FF2B5EF4-FFF2-40B4-BE49-F238E27FC236}">
              <a16:creationId xmlns:a16="http://schemas.microsoft.com/office/drawing/2014/main" id="{DAAD9127-1E70-43AB-B44D-CCCAD6D8E31A}"/>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539887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828</xdr:row>
      <xdr:rowOff>104775</xdr:rowOff>
    </xdr:from>
    <xdr:to>
      <xdr:col>4</xdr:col>
      <xdr:colOff>217977</xdr:colOff>
      <xdr:row>831</xdr:row>
      <xdr:rowOff>104100</xdr:rowOff>
    </xdr:to>
    <xdr:pic>
      <xdr:nvPicPr>
        <xdr:cNvPr id="69" name="Imagen 68" descr="Resultado de imagen para logo tarso">
          <a:extLst>
            <a:ext uri="{FF2B5EF4-FFF2-40B4-BE49-F238E27FC236}">
              <a16:creationId xmlns:a16="http://schemas.microsoft.com/office/drawing/2014/main" id="{F5E4970B-1F02-4C55-837D-D706FEC54F32}"/>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539982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828</xdr:row>
      <xdr:rowOff>161925</xdr:rowOff>
    </xdr:from>
    <xdr:to>
      <xdr:col>5</xdr:col>
      <xdr:colOff>716280</xdr:colOff>
      <xdr:row>831</xdr:row>
      <xdr:rowOff>17859</xdr:rowOff>
    </xdr:to>
    <xdr:pic>
      <xdr:nvPicPr>
        <xdr:cNvPr id="70" name="Imagen 69">
          <a:extLst>
            <a:ext uri="{FF2B5EF4-FFF2-40B4-BE49-F238E27FC236}">
              <a16:creationId xmlns:a16="http://schemas.microsoft.com/office/drawing/2014/main" id="{30D0104D-3E18-4B64-931A-E8B40133499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540554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874</xdr:row>
      <xdr:rowOff>95250</xdr:rowOff>
    </xdr:from>
    <xdr:to>
      <xdr:col>3</xdr:col>
      <xdr:colOff>342225</xdr:colOff>
      <xdr:row>877</xdr:row>
      <xdr:rowOff>94575</xdr:rowOff>
    </xdr:to>
    <xdr:pic>
      <xdr:nvPicPr>
        <xdr:cNvPr id="71" name="Imagen 70" descr="Resultado de imagen para logo tarso">
          <a:extLst>
            <a:ext uri="{FF2B5EF4-FFF2-40B4-BE49-F238E27FC236}">
              <a16:creationId xmlns:a16="http://schemas.microsoft.com/office/drawing/2014/main" id="{6F0FD1DD-A808-4B34-90F2-DD992219D80B}"/>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625384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874</xdr:row>
      <xdr:rowOff>104775</xdr:rowOff>
    </xdr:from>
    <xdr:to>
      <xdr:col>4</xdr:col>
      <xdr:colOff>217977</xdr:colOff>
      <xdr:row>877</xdr:row>
      <xdr:rowOff>104100</xdr:rowOff>
    </xdr:to>
    <xdr:pic>
      <xdr:nvPicPr>
        <xdr:cNvPr id="72" name="Imagen 71" descr="Resultado de imagen para logo tarso">
          <a:extLst>
            <a:ext uri="{FF2B5EF4-FFF2-40B4-BE49-F238E27FC236}">
              <a16:creationId xmlns:a16="http://schemas.microsoft.com/office/drawing/2014/main" id="{E8B88D2E-30B7-4132-90FA-880DDAD223AC}"/>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625479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874</xdr:row>
      <xdr:rowOff>161925</xdr:rowOff>
    </xdr:from>
    <xdr:to>
      <xdr:col>5</xdr:col>
      <xdr:colOff>716280</xdr:colOff>
      <xdr:row>877</xdr:row>
      <xdr:rowOff>17859</xdr:rowOff>
    </xdr:to>
    <xdr:pic>
      <xdr:nvPicPr>
        <xdr:cNvPr id="73" name="Imagen 72">
          <a:extLst>
            <a:ext uri="{FF2B5EF4-FFF2-40B4-BE49-F238E27FC236}">
              <a16:creationId xmlns:a16="http://schemas.microsoft.com/office/drawing/2014/main" id="{2F59742B-1359-406D-B47A-B463B08DBE3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626050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920</xdr:row>
      <xdr:rowOff>95250</xdr:rowOff>
    </xdr:from>
    <xdr:to>
      <xdr:col>3</xdr:col>
      <xdr:colOff>342225</xdr:colOff>
      <xdr:row>923</xdr:row>
      <xdr:rowOff>94575</xdr:rowOff>
    </xdr:to>
    <xdr:pic>
      <xdr:nvPicPr>
        <xdr:cNvPr id="74" name="Imagen 73" descr="Resultado de imagen para logo tarso">
          <a:extLst>
            <a:ext uri="{FF2B5EF4-FFF2-40B4-BE49-F238E27FC236}">
              <a16:creationId xmlns:a16="http://schemas.microsoft.com/office/drawing/2014/main" id="{52DA1116-B94E-45B1-8040-6DFA8E217C55}"/>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710880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920</xdr:row>
      <xdr:rowOff>104775</xdr:rowOff>
    </xdr:from>
    <xdr:to>
      <xdr:col>4</xdr:col>
      <xdr:colOff>217977</xdr:colOff>
      <xdr:row>923</xdr:row>
      <xdr:rowOff>104100</xdr:rowOff>
    </xdr:to>
    <xdr:pic>
      <xdr:nvPicPr>
        <xdr:cNvPr id="75" name="Imagen 74" descr="Resultado de imagen para logo tarso">
          <a:extLst>
            <a:ext uri="{FF2B5EF4-FFF2-40B4-BE49-F238E27FC236}">
              <a16:creationId xmlns:a16="http://schemas.microsoft.com/office/drawing/2014/main" id="{20AE8A3B-7021-48A3-9342-D3DA80BD0898}"/>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710975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920</xdr:row>
      <xdr:rowOff>161925</xdr:rowOff>
    </xdr:from>
    <xdr:to>
      <xdr:col>5</xdr:col>
      <xdr:colOff>716280</xdr:colOff>
      <xdr:row>923</xdr:row>
      <xdr:rowOff>17859</xdr:rowOff>
    </xdr:to>
    <xdr:pic>
      <xdr:nvPicPr>
        <xdr:cNvPr id="76" name="Imagen 75">
          <a:extLst>
            <a:ext uri="{FF2B5EF4-FFF2-40B4-BE49-F238E27FC236}">
              <a16:creationId xmlns:a16="http://schemas.microsoft.com/office/drawing/2014/main" id="{388DEEE1-77BD-4CF1-ADC3-B16C19A5088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711547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966</xdr:row>
      <xdr:rowOff>95250</xdr:rowOff>
    </xdr:from>
    <xdr:to>
      <xdr:col>3</xdr:col>
      <xdr:colOff>342225</xdr:colOff>
      <xdr:row>969</xdr:row>
      <xdr:rowOff>94575</xdr:rowOff>
    </xdr:to>
    <xdr:pic>
      <xdr:nvPicPr>
        <xdr:cNvPr id="77" name="Imagen 76" descr="Resultado de imagen para logo tarso">
          <a:extLst>
            <a:ext uri="{FF2B5EF4-FFF2-40B4-BE49-F238E27FC236}">
              <a16:creationId xmlns:a16="http://schemas.microsoft.com/office/drawing/2014/main" id="{93A020A6-4D7D-476D-BC5D-BFD1BDA75A47}"/>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796376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966</xdr:row>
      <xdr:rowOff>104775</xdr:rowOff>
    </xdr:from>
    <xdr:to>
      <xdr:col>4</xdr:col>
      <xdr:colOff>217977</xdr:colOff>
      <xdr:row>969</xdr:row>
      <xdr:rowOff>104100</xdr:rowOff>
    </xdr:to>
    <xdr:pic>
      <xdr:nvPicPr>
        <xdr:cNvPr id="78" name="Imagen 77" descr="Resultado de imagen para logo tarso">
          <a:extLst>
            <a:ext uri="{FF2B5EF4-FFF2-40B4-BE49-F238E27FC236}">
              <a16:creationId xmlns:a16="http://schemas.microsoft.com/office/drawing/2014/main" id="{FB11F04F-5721-4535-A985-FCE0B0300FB5}"/>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796472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966</xdr:row>
      <xdr:rowOff>161925</xdr:rowOff>
    </xdr:from>
    <xdr:to>
      <xdr:col>5</xdr:col>
      <xdr:colOff>716280</xdr:colOff>
      <xdr:row>969</xdr:row>
      <xdr:rowOff>17859</xdr:rowOff>
    </xdr:to>
    <xdr:pic>
      <xdr:nvPicPr>
        <xdr:cNvPr id="79" name="Imagen 78">
          <a:extLst>
            <a:ext uri="{FF2B5EF4-FFF2-40B4-BE49-F238E27FC236}">
              <a16:creationId xmlns:a16="http://schemas.microsoft.com/office/drawing/2014/main" id="{D4013B48-0658-4633-8E56-38F252655BB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797043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1012</xdr:row>
      <xdr:rowOff>95250</xdr:rowOff>
    </xdr:from>
    <xdr:to>
      <xdr:col>3</xdr:col>
      <xdr:colOff>342225</xdr:colOff>
      <xdr:row>1015</xdr:row>
      <xdr:rowOff>94575</xdr:rowOff>
    </xdr:to>
    <xdr:pic>
      <xdr:nvPicPr>
        <xdr:cNvPr id="80" name="Imagen 79" descr="Resultado de imagen para logo tarso">
          <a:extLst>
            <a:ext uri="{FF2B5EF4-FFF2-40B4-BE49-F238E27FC236}">
              <a16:creationId xmlns:a16="http://schemas.microsoft.com/office/drawing/2014/main" id="{F3E37262-C817-49A2-B17F-637E8C73B0D4}"/>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881873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1012</xdr:row>
      <xdr:rowOff>104775</xdr:rowOff>
    </xdr:from>
    <xdr:to>
      <xdr:col>4</xdr:col>
      <xdr:colOff>217977</xdr:colOff>
      <xdr:row>1015</xdr:row>
      <xdr:rowOff>104100</xdr:rowOff>
    </xdr:to>
    <xdr:pic>
      <xdr:nvPicPr>
        <xdr:cNvPr id="81" name="Imagen 80" descr="Resultado de imagen para logo tarso">
          <a:extLst>
            <a:ext uri="{FF2B5EF4-FFF2-40B4-BE49-F238E27FC236}">
              <a16:creationId xmlns:a16="http://schemas.microsoft.com/office/drawing/2014/main" id="{5F661F06-B1D4-4CE8-91F6-2F792CB09153}"/>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881968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1012</xdr:row>
      <xdr:rowOff>161925</xdr:rowOff>
    </xdr:from>
    <xdr:to>
      <xdr:col>5</xdr:col>
      <xdr:colOff>716280</xdr:colOff>
      <xdr:row>1015</xdr:row>
      <xdr:rowOff>17859</xdr:rowOff>
    </xdr:to>
    <xdr:pic>
      <xdr:nvPicPr>
        <xdr:cNvPr id="82" name="Imagen 81">
          <a:extLst>
            <a:ext uri="{FF2B5EF4-FFF2-40B4-BE49-F238E27FC236}">
              <a16:creationId xmlns:a16="http://schemas.microsoft.com/office/drawing/2014/main" id="{A0EA2E99-1A59-4FA6-8B69-4850F2E9FCA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882540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1058</xdr:row>
      <xdr:rowOff>95250</xdr:rowOff>
    </xdr:from>
    <xdr:to>
      <xdr:col>3</xdr:col>
      <xdr:colOff>342225</xdr:colOff>
      <xdr:row>1061</xdr:row>
      <xdr:rowOff>94575</xdr:rowOff>
    </xdr:to>
    <xdr:pic>
      <xdr:nvPicPr>
        <xdr:cNvPr id="83" name="Imagen 82" descr="Resultado de imagen para logo tarso">
          <a:extLst>
            <a:ext uri="{FF2B5EF4-FFF2-40B4-BE49-F238E27FC236}">
              <a16:creationId xmlns:a16="http://schemas.microsoft.com/office/drawing/2014/main" id="{BA1F2BB3-9301-4080-B63E-671AD0B74FC9}"/>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1967369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1058</xdr:row>
      <xdr:rowOff>104775</xdr:rowOff>
    </xdr:from>
    <xdr:to>
      <xdr:col>4</xdr:col>
      <xdr:colOff>217977</xdr:colOff>
      <xdr:row>1061</xdr:row>
      <xdr:rowOff>104100</xdr:rowOff>
    </xdr:to>
    <xdr:pic>
      <xdr:nvPicPr>
        <xdr:cNvPr id="84" name="Imagen 83" descr="Resultado de imagen para logo tarso">
          <a:extLst>
            <a:ext uri="{FF2B5EF4-FFF2-40B4-BE49-F238E27FC236}">
              <a16:creationId xmlns:a16="http://schemas.microsoft.com/office/drawing/2014/main" id="{B124FFFF-10B4-495E-960D-836A6D4ADF2D}"/>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1967464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1058</xdr:row>
      <xdr:rowOff>161925</xdr:rowOff>
    </xdr:from>
    <xdr:to>
      <xdr:col>5</xdr:col>
      <xdr:colOff>716280</xdr:colOff>
      <xdr:row>1061</xdr:row>
      <xdr:rowOff>17859</xdr:rowOff>
    </xdr:to>
    <xdr:pic>
      <xdr:nvPicPr>
        <xdr:cNvPr id="85" name="Imagen 84">
          <a:extLst>
            <a:ext uri="{FF2B5EF4-FFF2-40B4-BE49-F238E27FC236}">
              <a16:creationId xmlns:a16="http://schemas.microsoft.com/office/drawing/2014/main" id="{A2372C47-01FD-433F-AC88-4F50134955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1968036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1104</xdr:row>
      <xdr:rowOff>95250</xdr:rowOff>
    </xdr:from>
    <xdr:to>
      <xdr:col>3</xdr:col>
      <xdr:colOff>342225</xdr:colOff>
      <xdr:row>1107</xdr:row>
      <xdr:rowOff>94575</xdr:rowOff>
    </xdr:to>
    <xdr:pic>
      <xdr:nvPicPr>
        <xdr:cNvPr id="86" name="Imagen 85" descr="Resultado de imagen para logo tarso">
          <a:extLst>
            <a:ext uri="{FF2B5EF4-FFF2-40B4-BE49-F238E27FC236}">
              <a16:creationId xmlns:a16="http://schemas.microsoft.com/office/drawing/2014/main" id="{FD4A3E6E-83EE-4D81-AFD3-587C006C543B}"/>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052866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1104</xdr:row>
      <xdr:rowOff>104775</xdr:rowOff>
    </xdr:from>
    <xdr:to>
      <xdr:col>4</xdr:col>
      <xdr:colOff>217977</xdr:colOff>
      <xdr:row>1107</xdr:row>
      <xdr:rowOff>104100</xdr:rowOff>
    </xdr:to>
    <xdr:pic>
      <xdr:nvPicPr>
        <xdr:cNvPr id="87" name="Imagen 86" descr="Resultado de imagen para logo tarso">
          <a:extLst>
            <a:ext uri="{FF2B5EF4-FFF2-40B4-BE49-F238E27FC236}">
              <a16:creationId xmlns:a16="http://schemas.microsoft.com/office/drawing/2014/main" id="{01BA8288-8FA3-46AF-B3D3-B733919D105B}"/>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052961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1104</xdr:row>
      <xdr:rowOff>161925</xdr:rowOff>
    </xdr:from>
    <xdr:to>
      <xdr:col>5</xdr:col>
      <xdr:colOff>716280</xdr:colOff>
      <xdr:row>1107</xdr:row>
      <xdr:rowOff>17859</xdr:rowOff>
    </xdr:to>
    <xdr:pic>
      <xdr:nvPicPr>
        <xdr:cNvPr id="88" name="Imagen 87">
          <a:extLst>
            <a:ext uri="{FF2B5EF4-FFF2-40B4-BE49-F238E27FC236}">
              <a16:creationId xmlns:a16="http://schemas.microsoft.com/office/drawing/2014/main" id="{43CD4A4A-1474-48E8-8CB7-13846539A43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053532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1150</xdr:row>
      <xdr:rowOff>95250</xdr:rowOff>
    </xdr:from>
    <xdr:to>
      <xdr:col>3</xdr:col>
      <xdr:colOff>342225</xdr:colOff>
      <xdr:row>1153</xdr:row>
      <xdr:rowOff>94575</xdr:rowOff>
    </xdr:to>
    <xdr:pic>
      <xdr:nvPicPr>
        <xdr:cNvPr id="89" name="Imagen 88" descr="Resultado de imagen para logo tarso">
          <a:extLst>
            <a:ext uri="{FF2B5EF4-FFF2-40B4-BE49-F238E27FC236}">
              <a16:creationId xmlns:a16="http://schemas.microsoft.com/office/drawing/2014/main" id="{88962A49-7431-498D-8B7A-94B9391F32DA}"/>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138362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1150</xdr:row>
      <xdr:rowOff>104775</xdr:rowOff>
    </xdr:from>
    <xdr:to>
      <xdr:col>4</xdr:col>
      <xdr:colOff>217977</xdr:colOff>
      <xdr:row>1153</xdr:row>
      <xdr:rowOff>104100</xdr:rowOff>
    </xdr:to>
    <xdr:pic>
      <xdr:nvPicPr>
        <xdr:cNvPr id="90" name="Imagen 89" descr="Resultado de imagen para logo tarso">
          <a:extLst>
            <a:ext uri="{FF2B5EF4-FFF2-40B4-BE49-F238E27FC236}">
              <a16:creationId xmlns:a16="http://schemas.microsoft.com/office/drawing/2014/main" id="{901A0582-B221-4E49-BA66-D354BA040068}"/>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138457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1150</xdr:row>
      <xdr:rowOff>161925</xdr:rowOff>
    </xdr:from>
    <xdr:to>
      <xdr:col>5</xdr:col>
      <xdr:colOff>716280</xdr:colOff>
      <xdr:row>1153</xdr:row>
      <xdr:rowOff>17859</xdr:rowOff>
    </xdr:to>
    <xdr:pic>
      <xdr:nvPicPr>
        <xdr:cNvPr id="91" name="Imagen 90">
          <a:extLst>
            <a:ext uri="{FF2B5EF4-FFF2-40B4-BE49-F238E27FC236}">
              <a16:creationId xmlns:a16="http://schemas.microsoft.com/office/drawing/2014/main" id="{80E2E5F8-7342-4FCD-AA12-0691F1DBDC6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139029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1196</xdr:row>
      <xdr:rowOff>95250</xdr:rowOff>
    </xdr:from>
    <xdr:to>
      <xdr:col>3</xdr:col>
      <xdr:colOff>342225</xdr:colOff>
      <xdr:row>1199</xdr:row>
      <xdr:rowOff>94575</xdr:rowOff>
    </xdr:to>
    <xdr:pic>
      <xdr:nvPicPr>
        <xdr:cNvPr id="92" name="Imagen 91" descr="Resultado de imagen para logo tarso">
          <a:extLst>
            <a:ext uri="{FF2B5EF4-FFF2-40B4-BE49-F238E27FC236}">
              <a16:creationId xmlns:a16="http://schemas.microsoft.com/office/drawing/2014/main" id="{A6AF0AAB-A630-472A-BAC6-DB895AD392FF}"/>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223858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1196</xdr:row>
      <xdr:rowOff>104775</xdr:rowOff>
    </xdr:from>
    <xdr:to>
      <xdr:col>4</xdr:col>
      <xdr:colOff>217977</xdr:colOff>
      <xdr:row>1199</xdr:row>
      <xdr:rowOff>104100</xdr:rowOff>
    </xdr:to>
    <xdr:pic>
      <xdr:nvPicPr>
        <xdr:cNvPr id="93" name="Imagen 92" descr="Resultado de imagen para logo tarso">
          <a:extLst>
            <a:ext uri="{FF2B5EF4-FFF2-40B4-BE49-F238E27FC236}">
              <a16:creationId xmlns:a16="http://schemas.microsoft.com/office/drawing/2014/main" id="{FDE52E78-CA02-44BC-937C-888EE41C8D56}"/>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223954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1196</xdr:row>
      <xdr:rowOff>161925</xdr:rowOff>
    </xdr:from>
    <xdr:to>
      <xdr:col>5</xdr:col>
      <xdr:colOff>716280</xdr:colOff>
      <xdr:row>1199</xdr:row>
      <xdr:rowOff>17859</xdr:rowOff>
    </xdr:to>
    <xdr:pic>
      <xdr:nvPicPr>
        <xdr:cNvPr id="94" name="Imagen 93">
          <a:extLst>
            <a:ext uri="{FF2B5EF4-FFF2-40B4-BE49-F238E27FC236}">
              <a16:creationId xmlns:a16="http://schemas.microsoft.com/office/drawing/2014/main" id="{4DDDF63D-CAA4-4138-8C7F-F83F72DF1D9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224525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1242</xdr:row>
      <xdr:rowOff>95250</xdr:rowOff>
    </xdr:from>
    <xdr:to>
      <xdr:col>3</xdr:col>
      <xdr:colOff>342225</xdr:colOff>
      <xdr:row>1245</xdr:row>
      <xdr:rowOff>94575</xdr:rowOff>
    </xdr:to>
    <xdr:pic>
      <xdr:nvPicPr>
        <xdr:cNvPr id="95" name="Imagen 94" descr="Resultado de imagen para logo tarso">
          <a:extLst>
            <a:ext uri="{FF2B5EF4-FFF2-40B4-BE49-F238E27FC236}">
              <a16:creationId xmlns:a16="http://schemas.microsoft.com/office/drawing/2014/main" id="{6E360E3C-F189-4B73-97F5-AD1A8AFB7B7E}"/>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309355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1242</xdr:row>
      <xdr:rowOff>104775</xdr:rowOff>
    </xdr:from>
    <xdr:to>
      <xdr:col>4</xdr:col>
      <xdr:colOff>217977</xdr:colOff>
      <xdr:row>1245</xdr:row>
      <xdr:rowOff>104100</xdr:rowOff>
    </xdr:to>
    <xdr:pic>
      <xdr:nvPicPr>
        <xdr:cNvPr id="96" name="Imagen 95" descr="Resultado de imagen para logo tarso">
          <a:extLst>
            <a:ext uri="{FF2B5EF4-FFF2-40B4-BE49-F238E27FC236}">
              <a16:creationId xmlns:a16="http://schemas.microsoft.com/office/drawing/2014/main" id="{87EF0805-09FF-4397-915F-59170483987F}"/>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309450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1242</xdr:row>
      <xdr:rowOff>161925</xdr:rowOff>
    </xdr:from>
    <xdr:to>
      <xdr:col>5</xdr:col>
      <xdr:colOff>716280</xdr:colOff>
      <xdr:row>1245</xdr:row>
      <xdr:rowOff>17859</xdr:rowOff>
    </xdr:to>
    <xdr:pic>
      <xdr:nvPicPr>
        <xdr:cNvPr id="97" name="Imagen 96">
          <a:extLst>
            <a:ext uri="{FF2B5EF4-FFF2-40B4-BE49-F238E27FC236}">
              <a16:creationId xmlns:a16="http://schemas.microsoft.com/office/drawing/2014/main" id="{5789FB0C-C866-460A-BE1A-E6DCCAF7C2D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310022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1288</xdr:row>
      <xdr:rowOff>95250</xdr:rowOff>
    </xdr:from>
    <xdr:to>
      <xdr:col>3</xdr:col>
      <xdr:colOff>342225</xdr:colOff>
      <xdr:row>1291</xdr:row>
      <xdr:rowOff>94575</xdr:rowOff>
    </xdr:to>
    <xdr:pic>
      <xdr:nvPicPr>
        <xdr:cNvPr id="98" name="Imagen 97" descr="Resultado de imagen para logo tarso">
          <a:extLst>
            <a:ext uri="{FF2B5EF4-FFF2-40B4-BE49-F238E27FC236}">
              <a16:creationId xmlns:a16="http://schemas.microsoft.com/office/drawing/2014/main" id="{423F4893-1C27-4C56-868F-77AFE79E062C}"/>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394851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1288</xdr:row>
      <xdr:rowOff>104775</xdr:rowOff>
    </xdr:from>
    <xdr:to>
      <xdr:col>4</xdr:col>
      <xdr:colOff>217977</xdr:colOff>
      <xdr:row>1291</xdr:row>
      <xdr:rowOff>104100</xdr:rowOff>
    </xdr:to>
    <xdr:pic>
      <xdr:nvPicPr>
        <xdr:cNvPr id="99" name="Imagen 98" descr="Resultado de imagen para logo tarso">
          <a:extLst>
            <a:ext uri="{FF2B5EF4-FFF2-40B4-BE49-F238E27FC236}">
              <a16:creationId xmlns:a16="http://schemas.microsoft.com/office/drawing/2014/main" id="{BC138F7C-5084-46E3-B112-9340D4260C86}"/>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394946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1288</xdr:row>
      <xdr:rowOff>161925</xdr:rowOff>
    </xdr:from>
    <xdr:to>
      <xdr:col>5</xdr:col>
      <xdr:colOff>716280</xdr:colOff>
      <xdr:row>1291</xdr:row>
      <xdr:rowOff>17859</xdr:rowOff>
    </xdr:to>
    <xdr:pic>
      <xdr:nvPicPr>
        <xdr:cNvPr id="100" name="Imagen 99">
          <a:extLst>
            <a:ext uri="{FF2B5EF4-FFF2-40B4-BE49-F238E27FC236}">
              <a16:creationId xmlns:a16="http://schemas.microsoft.com/office/drawing/2014/main" id="{10B04D49-AEC1-4427-B644-D0344D501B9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395518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1334</xdr:row>
      <xdr:rowOff>95250</xdr:rowOff>
    </xdr:from>
    <xdr:to>
      <xdr:col>3</xdr:col>
      <xdr:colOff>342225</xdr:colOff>
      <xdr:row>1337</xdr:row>
      <xdr:rowOff>94575</xdr:rowOff>
    </xdr:to>
    <xdr:pic>
      <xdr:nvPicPr>
        <xdr:cNvPr id="101" name="Imagen 100" descr="Resultado de imagen para logo tarso">
          <a:extLst>
            <a:ext uri="{FF2B5EF4-FFF2-40B4-BE49-F238E27FC236}">
              <a16:creationId xmlns:a16="http://schemas.microsoft.com/office/drawing/2014/main" id="{6DE3C89F-AB57-463D-83EF-72E829C2A89C}"/>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480348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1334</xdr:row>
      <xdr:rowOff>104775</xdr:rowOff>
    </xdr:from>
    <xdr:to>
      <xdr:col>4</xdr:col>
      <xdr:colOff>217977</xdr:colOff>
      <xdr:row>1337</xdr:row>
      <xdr:rowOff>104100</xdr:rowOff>
    </xdr:to>
    <xdr:pic>
      <xdr:nvPicPr>
        <xdr:cNvPr id="102" name="Imagen 101" descr="Resultado de imagen para logo tarso">
          <a:extLst>
            <a:ext uri="{FF2B5EF4-FFF2-40B4-BE49-F238E27FC236}">
              <a16:creationId xmlns:a16="http://schemas.microsoft.com/office/drawing/2014/main" id="{BA28B290-7541-4E11-9402-ABFE2341EEAC}"/>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480443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1334</xdr:row>
      <xdr:rowOff>161925</xdr:rowOff>
    </xdr:from>
    <xdr:to>
      <xdr:col>5</xdr:col>
      <xdr:colOff>716280</xdr:colOff>
      <xdr:row>1337</xdr:row>
      <xdr:rowOff>17859</xdr:rowOff>
    </xdr:to>
    <xdr:pic>
      <xdr:nvPicPr>
        <xdr:cNvPr id="103" name="Imagen 102">
          <a:extLst>
            <a:ext uri="{FF2B5EF4-FFF2-40B4-BE49-F238E27FC236}">
              <a16:creationId xmlns:a16="http://schemas.microsoft.com/office/drawing/2014/main" id="{20CCC616-1F14-4A56-ACEE-E6437510D22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481014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1380</xdr:row>
      <xdr:rowOff>95250</xdr:rowOff>
    </xdr:from>
    <xdr:to>
      <xdr:col>3</xdr:col>
      <xdr:colOff>342225</xdr:colOff>
      <xdr:row>1383</xdr:row>
      <xdr:rowOff>94575</xdr:rowOff>
    </xdr:to>
    <xdr:pic>
      <xdr:nvPicPr>
        <xdr:cNvPr id="104" name="Imagen 103" descr="Resultado de imagen para logo tarso">
          <a:extLst>
            <a:ext uri="{FF2B5EF4-FFF2-40B4-BE49-F238E27FC236}">
              <a16:creationId xmlns:a16="http://schemas.microsoft.com/office/drawing/2014/main" id="{DEACCD42-DE9B-43FE-A0F7-AF4FDEF33DAC}"/>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565844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1380</xdr:row>
      <xdr:rowOff>104775</xdr:rowOff>
    </xdr:from>
    <xdr:to>
      <xdr:col>4</xdr:col>
      <xdr:colOff>217977</xdr:colOff>
      <xdr:row>1383</xdr:row>
      <xdr:rowOff>104100</xdr:rowOff>
    </xdr:to>
    <xdr:pic>
      <xdr:nvPicPr>
        <xdr:cNvPr id="105" name="Imagen 104" descr="Resultado de imagen para logo tarso">
          <a:extLst>
            <a:ext uri="{FF2B5EF4-FFF2-40B4-BE49-F238E27FC236}">
              <a16:creationId xmlns:a16="http://schemas.microsoft.com/office/drawing/2014/main" id="{259643D6-8627-4541-A460-4B634E6D50EF}"/>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565939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1380</xdr:row>
      <xdr:rowOff>161925</xdr:rowOff>
    </xdr:from>
    <xdr:to>
      <xdr:col>5</xdr:col>
      <xdr:colOff>716280</xdr:colOff>
      <xdr:row>1383</xdr:row>
      <xdr:rowOff>17859</xdr:rowOff>
    </xdr:to>
    <xdr:pic>
      <xdr:nvPicPr>
        <xdr:cNvPr id="106" name="Imagen 105">
          <a:extLst>
            <a:ext uri="{FF2B5EF4-FFF2-40B4-BE49-F238E27FC236}">
              <a16:creationId xmlns:a16="http://schemas.microsoft.com/office/drawing/2014/main" id="{8376A5DC-1931-47CE-9B53-C9BDB6ED77B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566511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1426</xdr:row>
      <xdr:rowOff>95250</xdr:rowOff>
    </xdr:from>
    <xdr:to>
      <xdr:col>3</xdr:col>
      <xdr:colOff>342225</xdr:colOff>
      <xdr:row>1429</xdr:row>
      <xdr:rowOff>94575</xdr:rowOff>
    </xdr:to>
    <xdr:pic>
      <xdr:nvPicPr>
        <xdr:cNvPr id="107" name="Imagen 106" descr="Resultado de imagen para logo tarso">
          <a:extLst>
            <a:ext uri="{FF2B5EF4-FFF2-40B4-BE49-F238E27FC236}">
              <a16:creationId xmlns:a16="http://schemas.microsoft.com/office/drawing/2014/main" id="{AB7B808A-23C0-434F-8ACC-E232C1F5F043}"/>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651340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1426</xdr:row>
      <xdr:rowOff>104775</xdr:rowOff>
    </xdr:from>
    <xdr:to>
      <xdr:col>4</xdr:col>
      <xdr:colOff>217977</xdr:colOff>
      <xdr:row>1429</xdr:row>
      <xdr:rowOff>104100</xdr:rowOff>
    </xdr:to>
    <xdr:pic>
      <xdr:nvPicPr>
        <xdr:cNvPr id="108" name="Imagen 107" descr="Resultado de imagen para logo tarso">
          <a:extLst>
            <a:ext uri="{FF2B5EF4-FFF2-40B4-BE49-F238E27FC236}">
              <a16:creationId xmlns:a16="http://schemas.microsoft.com/office/drawing/2014/main" id="{6F0711E9-5843-4FB4-96CE-F5DCDBE21951}"/>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651436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1426</xdr:row>
      <xdr:rowOff>161925</xdr:rowOff>
    </xdr:from>
    <xdr:to>
      <xdr:col>5</xdr:col>
      <xdr:colOff>716280</xdr:colOff>
      <xdr:row>1429</xdr:row>
      <xdr:rowOff>17859</xdr:rowOff>
    </xdr:to>
    <xdr:pic>
      <xdr:nvPicPr>
        <xdr:cNvPr id="109" name="Imagen 108">
          <a:extLst>
            <a:ext uri="{FF2B5EF4-FFF2-40B4-BE49-F238E27FC236}">
              <a16:creationId xmlns:a16="http://schemas.microsoft.com/office/drawing/2014/main" id="{A458BD0E-9471-40C5-B3CB-CF8A4888DE0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652007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1472</xdr:row>
      <xdr:rowOff>95250</xdr:rowOff>
    </xdr:from>
    <xdr:to>
      <xdr:col>3</xdr:col>
      <xdr:colOff>342225</xdr:colOff>
      <xdr:row>1475</xdr:row>
      <xdr:rowOff>94575</xdr:rowOff>
    </xdr:to>
    <xdr:pic>
      <xdr:nvPicPr>
        <xdr:cNvPr id="110" name="Imagen 109" descr="Resultado de imagen para logo tarso">
          <a:extLst>
            <a:ext uri="{FF2B5EF4-FFF2-40B4-BE49-F238E27FC236}">
              <a16:creationId xmlns:a16="http://schemas.microsoft.com/office/drawing/2014/main" id="{29702A07-FDED-4220-B2DA-EA6EE279D8EB}"/>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736837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1472</xdr:row>
      <xdr:rowOff>104775</xdr:rowOff>
    </xdr:from>
    <xdr:to>
      <xdr:col>4</xdr:col>
      <xdr:colOff>217977</xdr:colOff>
      <xdr:row>1475</xdr:row>
      <xdr:rowOff>104100</xdr:rowOff>
    </xdr:to>
    <xdr:pic>
      <xdr:nvPicPr>
        <xdr:cNvPr id="111" name="Imagen 110" descr="Resultado de imagen para logo tarso">
          <a:extLst>
            <a:ext uri="{FF2B5EF4-FFF2-40B4-BE49-F238E27FC236}">
              <a16:creationId xmlns:a16="http://schemas.microsoft.com/office/drawing/2014/main" id="{BD1049A9-02F4-4BDA-BC93-C914D3C9769D}"/>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736932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1472</xdr:row>
      <xdr:rowOff>161925</xdr:rowOff>
    </xdr:from>
    <xdr:to>
      <xdr:col>5</xdr:col>
      <xdr:colOff>716280</xdr:colOff>
      <xdr:row>1475</xdr:row>
      <xdr:rowOff>17859</xdr:rowOff>
    </xdr:to>
    <xdr:pic>
      <xdr:nvPicPr>
        <xdr:cNvPr id="112" name="Imagen 111">
          <a:extLst>
            <a:ext uri="{FF2B5EF4-FFF2-40B4-BE49-F238E27FC236}">
              <a16:creationId xmlns:a16="http://schemas.microsoft.com/office/drawing/2014/main" id="{FE28CEE3-21C8-40EF-AE16-4DF5F2397CD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737504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1518</xdr:row>
      <xdr:rowOff>95250</xdr:rowOff>
    </xdr:from>
    <xdr:to>
      <xdr:col>3</xdr:col>
      <xdr:colOff>342225</xdr:colOff>
      <xdr:row>1521</xdr:row>
      <xdr:rowOff>94575</xdr:rowOff>
    </xdr:to>
    <xdr:pic>
      <xdr:nvPicPr>
        <xdr:cNvPr id="113" name="Imagen 112" descr="Resultado de imagen para logo tarso">
          <a:extLst>
            <a:ext uri="{FF2B5EF4-FFF2-40B4-BE49-F238E27FC236}">
              <a16:creationId xmlns:a16="http://schemas.microsoft.com/office/drawing/2014/main" id="{50F744FD-26FC-4CAB-B2B6-7304357A5E70}"/>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822333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1518</xdr:row>
      <xdr:rowOff>104775</xdr:rowOff>
    </xdr:from>
    <xdr:to>
      <xdr:col>4</xdr:col>
      <xdr:colOff>217977</xdr:colOff>
      <xdr:row>1521</xdr:row>
      <xdr:rowOff>104100</xdr:rowOff>
    </xdr:to>
    <xdr:pic>
      <xdr:nvPicPr>
        <xdr:cNvPr id="114" name="Imagen 113" descr="Resultado de imagen para logo tarso">
          <a:extLst>
            <a:ext uri="{FF2B5EF4-FFF2-40B4-BE49-F238E27FC236}">
              <a16:creationId xmlns:a16="http://schemas.microsoft.com/office/drawing/2014/main" id="{2271B403-7947-41A8-9779-EF1746280E94}"/>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822428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1518</xdr:row>
      <xdr:rowOff>161925</xdr:rowOff>
    </xdr:from>
    <xdr:to>
      <xdr:col>5</xdr:col>
      <xdr:colOff>716280</xdr:colOff>
      <xdr:row>1521</xdr:row>
      <xdr:rowOff>17859</xdr:rowOff>
    </xdr:to>
    <xdr:pic>
      <xdr:nvPicPr>
        <xdr:cNvPr id="115" name="Imagen 114">
          <a:extLst>
            <a:ext uri="{FF2B5EF4-FFF2-40B4-BE49-F238E27FC236}">
              <a16:creationId xmlns:a16="http://schemas.microsoft.com/office/drawing/2014/main" id="{1476BF94-DC73-4F1D-B029-9F89B7B3233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823000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1564</xdr:row>
      <xdr:rowOff>95250</xdr:rowOff>
    </xdr:from>
    <xdr:to>
      <xdr:col>3</xdr:col>
      <xdr:colOff>342225</xdr:colOff>
      <xdr:row>1567</xdr:row>
      <xdr:rowOff>94575</xdr:rowOff>
    </xdr:to>
    <xdr:pic>
      <xdr:nvPicPr>
        <xdr:cNvPr id="116" name="Imagen 115" descr="Resultado de imagen para logo tarso">
          <a:extLst>
            <a:ext uri="{FF2B5EF4-FFF2-40B4-BE49-F238E27FC236}">
              <a16:creationId xmlns:a16="http://schemas.microsoft.com/office/drawing/2014/main" id="{F22B13C5-B294-4EF8-AB52-12D45C4C8867}"/>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907830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1564</xdr:row>
      <xdr:rowOff>104775</xdr:rowOff>
    </xdr:from>
    <xdr:to>
      <xdr:col>4</xdr:col>
      <xdr:colOff>217977</xdr:colOff>
      <xdr:row>1567</xdr:row>
      <xdr:rowOff>104100</xdr:rowOff>
    </xdr:to>
    <xdr:pic>
      <xdr:nvPicPr>
        <xdr:cNvPr id="117" name="Imagen 116" descr="Resultado de imagen para logo tarso">
          <a:extLst>
            <a:ext uri="{FF2B5EF4-FFF2-40B4-BE49-F238E27FC236}">
              <a16:creationId xmlns:a16="http://schemas.microsoft.com/office/drawing/2014/main" id="{7E3A23FC-00A8-4E52-A5A0-DE57F0C0D833}"/>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907925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1564</xdr:row>
      <xdr:rowOff>161925</xdr:rowOff>
    </xdr:from>
    <xdr:to>
      <xdr:col>5</xdr:col>
      <xdr:colOff>716280</xdr:colOff>
      <xdr:row>1567</xdr:row>
      <xdr:rowOff>17859</xdr:rowOff>
    </xdr:to>
    <xdr:pic>
      <xdr:nvPicPr>
        <xdr:cNvPr id="118" name="Imagen 117">
          <a:extLst>
            <a:ext uri="{FF2B5EF4-FFF2-40B4-BE49-F238E27FC236}">
              <a16:creationId xmlns:a16="http://schemas.microsoft.com/office/drawing/2014/main" id="{93BFCDBA-1ABE-4A0D-9A03-4AD6DB7AD59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908496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1610</xdr:row>
      <xdr:rowOff>95250</xdr:rowOff>
    </xdr:from>
    <xdr:to>
      <xdr:col>3</xdr:col>
      <xdr:colOff>342225</xdr:colOff>
      <xdr:row>1613</xdr:row>
      <xdr:rowOff>94575</xdr:rowOff>
    </xdr:to>
    <xdr:pic>
      <xdr:nvPicPr>
        <xdr:cNvPr id="119" name="Imagen 118" descr="Resultado de imagen para logo tarso">
          <a:extLst>
            <a:ext uri="{FF2B5EF4-FFF2-40B4-BE49-F238E27FC236}">
              <a16:creationId xmlns:a16="http://schemas.microsoft.com/office/drawing/2014/main" id="{6915947A-EE85-4A9F-A0CC-94313290C762}"/>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2993326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1610</xdr:row>
      <xdr:rowOff>104775</xdr:rowOff>
    </xdr:from>
    <xdr:to>
      <xdr:col>4</xdr:col>
      <xdr:colOff>217977</xdr:colOff>
      <xdr:row>1613</xdr:row>
      <xdr:rowOff>104100</xdr:rowOff>
    </xdr:to>
    <xdr:pic>
      <xdr:nvPicPr>
        <xdr:cNvPr id="120" name="Imagen 119" descr="Resultado de imagen para logo tarso">
          <a:extLst>
            <a:ext uri="{FF2B5EF4-FFF2-40B4-BE49-F238E27FC236}">
              <a16:creationId xmlns:a16="http://schemas.microsoft.com/office/drawing/2014/main" id="{A31D4C8C-9834-428D-ADBC-AAE2277254B4}"/>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2993421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1610</xdr:row>
      <xdr:rowOff>161925</xdr:rowOff>
    </xdr:from>
    <xdr:to>
      <xdr:col>5</xdr:col>
      <xdr:colOff>716280</xdr:colOff>
      <xdr:row>1613</xdr:row>
      <xdr:rowOff>17859</xdr:rowOff>
    </xdr:to>
    <xdr:pic>
      <xdr:nvPicPr>
        <xdr:cNvPr id="121" name="Imagen 120">
          <a:extLst>
            <a:ext uri="{FF2B5EF4-FFF2-40B4-BE49-F238E27FC236}">
              <a16:creationId xmlns:a16="http://schemas.microsoft.com/office/drawing/2014/main" id="{9E6168D5-91C4-466A-8B0B-AB65347E56D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2993993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170571</xdr:colOff>
      <xdr:row>815</xdr:row>
      <xdr:rowOff>105329</xdr:rowOff>
    </xdr:from>
    <xdr:to>
      <xdr:col>5</xdr:col>
      <xdr:colOff>540702</xdr:colOff>
      <xdr:row>827</xdr:row>
      <xdr:rowOff>134817</xdr:rowOff>
    </xdr:to>
    <xdr:pic>
      <xdr:nvPicPr>
        <xdr:cNvPr id="122" name="Imagen 121">
          <a:extLst>
            <a:ext uri="{FF2B5EF4-FFF2-40B4-BE49-F238E27FC236}">
              <a16:creationId xmlns:a16="http://schemas.microsoft.com/office/drawing/2014/main" id="{DDCDEF2B-E916-46B8-A44D-319A350BD412}"/>
            </a:ext>
          </a:extLst>
        </xdr:cNvPr>
        <xdr:cNvPicPr>
          <a:picLocks noChangeAspect="1"/>
        </xdr:cNvPicPr>
      </xdr:nvPicPr>
      <xdr:blipFill rotWithShape="1">
        <a:blip xmlns:r="http://schemas.openxmlformats.org/officeDocument/2006/relationships" r:embed="rId18"/>
        <a:srcRect t="10998" r="4807" b="12018"/>
        <a:stretch/>
      </xdr:blipFill>
      <xdr:spPr>
        <a:xfrm>
          <a:off x="170571" y="151613789"/>
          <a:ext cx="5711751" cy="2224048"/>
        </a:xfrm>
        <a:prstGeom prst="rect">
          <a:avLst/>
        </a:prstGeom>
      </xdr:spPr>
    </xdr:pic>
    <xdr:clientData/>
  </xdr:twoCellAnchor>
  <xdr:twoCellAnchor editAs="oneCell">
    <xdr:from>
      <xdr:col>0</xdr:col>
      <xdr:colOff>115625</xdr:colOff>
      <xdr:row>882</xdr:row>
      <xdr:rowOff>91440</xdr:rowOff>
    </xdr:from>
    <xdr:to>
      <xdr:col>5</xdr:col>
      <xdr:colOff>760492</xdr:colOff>
      <xdr:row>897</xdr:row>
      <xdr:rowOff>87520</xdr:rowOff>
    </xdr:to>
    <xdr:pic>
      <xdr:nvPicPr>
        <xdr:cNvPr id="123" name="Imagen 122">
          <a:extLst>
            <a:ext uri="{FF2B5EF4-FFF2-40B4-BE49-F238E27FC236}">
              <a16:creationId xmlns:a16="http://schemas.microsoft.com/office/drawing/2014/main" id="{47E138E3-6C77-44D0-949C-3840F5D0B6C5}"/>
            </a:ext>
          </a:extLst>
        </xdr:cNvPr>
        <xdr:cNvPicPr>
          <a:picLocks noChangeAspect="1"/>
        </xdr:cNvPicPr>
      </xdr:nvPicPr>
      <xdr:blipFill rotWithShape="1">
        <a:blip xmlns:r="http://schemas.openxmlformats.org/officeDocument/2006/relationships" r:embed="rId19"/>
        <a:srcRect t="10486" r="5957" b="6646"/>
        <a:stretch/>
      </xdr:blipFill>
      <xdr:spPr>
        <a:xfrm>
          <a:off x="115625" y="164127180"/>
          <a:ext cx="5986487" cy="2739280"/>
        </a:xfrm>
        <a:prstGeom prst="rect">
          <a:avLst/>
        </a:prstGeom>
      </xdr:spPr>
    </xdr:pic>
    <xdr:clientData/>
  </xdr:twoCellAnchor>
  <xdr:twoCellAnchor editAs="oneCell">
    <xdr:from>
      <xdr:col>0</xdr:col>
      <xdr:colOff>190500</xdr:colOff>
      <xdr:row>898</xdr:row>
      <xdr:rowOff>76534</xdr:rowOff>
    </xdr:from>
    <xdr:to>
      <xdr:col>6</xdr:col>
      <xdr:colOff>46473</xdr:colOff>
      <xdr:row>911</xdr:row>
      <xdr:rowOff>147003</xdr:rowOff>
    </xdr:to>
    <xdr:pic>
      <xdr:nvPicPr>
        <xdr:cNvPr id="124" name="Imagen 123">
          <a:extLst>
            <a:ext uri="{FF2B5EF4-FFF2-40B4-BE49-F238E27FC236}">
              <a16:creationId xmlns:a16="http://schemas.microsoft.com/office/drawing/2014/main" id="{926E66E0-D618-487A-A493-4699CD61BA02}"/>
            </a:ext>
          </a:extLst>
        </xdr:cNvPr>
        <xdr:cNvPicPr>
          <a:picLocks noChangeAspect="1"/>
        </xdr:cNvPicPr>
      </xdr:nvPicPr>
      <xdr:blipFill rotWithShape="1">
        <a:blip xmlns:r="http://schemas.openxmlformats.org/officeDocument/2006/relationships" r:embed="rId20"/>
        <a:srcRect t="9463" r="3514" b="14576"/>
        <a:stretch/>
      </xdr:blipFill>
      <xdr:spPr>
        <a:xfrm>
          <a:off x="190500" y="167038354"/>
          <a:ext cx="5990073" cy="2447909"/>
        </a:xfrm>
        <a:prstGeom prst="rect">
          <a:avLst/>
        </a:prstGeom>
      </xdr:spPr>
    </xdr:pic>
    <xdr:clientData/>
  </xdr:twoCellAnchor>
  <xdr:twoCellAnchor editAs="oneCell">
    <xdr:from>
      <xdr:col>0</xdr:col>
      <xdr:colOff>149469</xdr:colOff>
      <xdr:row>930</xdr:row>
      <xdr:rowOff>99062</xdr:rowOff>
    </xdr:from>
    <xdr:to>
      <xdr:col>6</xdr:col>
      <xdr:colOff>5442</xdr:colOff>
      <xdr:row>944</xdr:row>
      <xdr:rowOff>25580</xdr:rowOff>
    </xdr:to>
    <xdr:pic>
      <xdr:nvPicPr>
        <xdr:cNvPr id="125" name="Imagen 124">
          <a:extLst>
            <a:ext uri="{FF2B5EF4-FFF2-40B4-BE49-F238E27FC236}">
              <a16:creationId xmlns:a16="http://schemas.microsoft.com/office/drawing/2014/main" id="{C8AA7AF2-C902-4847-ABA9-818565FD9020}"/>
            </a:ext>
          </a:extLst>
        </xdr:cNvPr>
        <xdr:cNvPicPr>
          <a:picLocks noChangeAspect="1"/>
        </xdr:cNvPicPr>
      </xdr:nvPicPr>
      <xdr:blipFill rotWithShape="1">
        <a:blip xmlns:r="http://schemas.openxmlformats.org/officeDocument/2006/relationships" r:embed="rId21"/>
        <a:srcRect t="9208" r="3225" b="13552"/>
        <a:stretch/>
      </xdr:blipFill>
      <xdr:spPr>
        <a:xfrm>
          <a:off x="149469" y="173050202"/>
          <a:ext cx="5990073" cy="2486838"/>
        </a:xfrm>
        <a:prstGeom prst="rect">
          <a:avLst/>
        </a:prstGeom>
      </xdr:spPr>
    </xdr:pic>
    <xdr:clientData/>
  </xdr:twoCellAnchor>
  <xdr:twoCellAnchor editAs="oneCell">
    <xdr:from>
      <xdr:col>0</xdr:col>
      <xdr:colOff>227214</xdr:colOff>
      <xdr:row>997</xdr:row>
      <xdr:rowOff>37472</xdr:rowOff>
    </xdr:from>
    <xdr:to>
      <xdr:col>6</xdr:col>
      <xdr:colOff>83187</xdr:colOff>
      <xdr:row>1010</xdr:row>
      <xdr:rowOff>151936</xdr:rowOff>
    </xdr:to>
    <xdr:pic>
      <xdr:nvPicPr>
        <xdr:cNvPr id="126" name="Imagen 125">
          <a:extLst>
            <a:ext uri="{FF2B5EF4-FFF2-40B4-BE49-F238E27FC236}">
              <a16:creationId xmlns:a16="http://schemas.microsoft.com/office/drawing/2014/main" id="{3D485B9C-2A9A-45B0-BEAC-2F84F0A173F0}"/>
            </a:ext>
          </a:extLst>
        </xdr:cNvPr>
        <xdr:cNvPicPr>
          <a:picLocks noChangeAspect="1"/>
        </xdr:cNvPicPr>
      </xdr:nvPicPr>
      <xdr:blipFill rotWithShape="1">
        <a:blip xmlns:r="http://schemas.openxmlformats.org/officeDocument/2006/relationships" r:embed="rId22"/>
        <a:srcRect t="10742" r="4520" b="12785"/>
        <a:stretch/>
      </xdr:blipFill>
      <xdr:spPr>
        <a:xfrm>
          <a:off x="227214" y="185378732"/>
          <a:ext cx="5990073" cy="2491904"/>
        </a:xfrm>
        <a:prstGeom prst="rect">
          <a:avLst/>
        </a:prstGeom>
      </xdr:spPr>
    </xdr:pic>
    <xdr:clientData/>
  </xdr:twoCellAnchor>
  <xdr:twoCellAnchor editAs="oneCell">
    <xdr:from>
      <xdr:col>0</xdr:col>
      <xdr:colOff>97971</xdr:colOff>
      <xdr:row>1021</xdr:row>
      <xdr:rowOff>97971</xdr:rowOff>
    </xdr:from>
    <xdr:to>
      <xdr:col>6</xdr:col>
      <xdr:colOff>80989</xdr:colOff>
      <xdr:row>1042</xdr:row>
      <xdr:rowOff>67505</xdr:rowOff>
    </xdr:to>
    <xdr:pic>
      <xdr:nvPicPr>
        <xdr:cNvPr id="127" name="Imagen 126">
          <a:extLst>
            <a:ext uri="{FF2B5EF4-FFF2-40B4-BE49-F238E27FC236}">
              <a16:creationId xmlns:a16="http://schemas.microsoft.com/office/drawing/2014/main" id="{E716F0B8-C8CD-4094-BEB8-324B524EC784}"/>
            </a:ext>
          </a:extLst>
        </xdr:cNvPr>
        <xdr:cNvPicPr>
          <a:picLocks noChangeAspect="1"/>
        </xdr:cNvPicPr>
      </xdr:nvPicPr>
      <xdr:blipFill rotWithShape="1">
        <a:blip xmlns:r="http://schemas.openxmlformats.org/officeDocument/2006/relationships" r:embed="rId23"/>
        <a:srcRect l="23336" t="16150" r="6635" b="6126"/>
        <a:stretch/>
      </xdr:blipFill>
      <xdr:spPr>
        <a:xfrm>
          <a:off x="97971" y="189965511"/>
          <a:ext cx="6117118" cy="3810014"/>
        </a:xfrm>
        <a:prstGeom prst="rect">
          <a:avLst/>
        </a:prstGeom>
      </xdr:spPr>
    </xdr:pic>
    <xdr:clientData/>
  </xdr:twoCellAnchor>
  <xdr:twoCellAnchor editAs="oneCell">
    <xdr:from>
      <xdr:col>0</xdr:col>
      <xdr:colOff>76200</xdr:colOff>
      <xdr:row>1067</xdr:row>
      <xdr:rowOff>130629</xdr:rowOff>
    </xdr:from>
    <xdr:to>
      <xdr:col>6</xdr:col>
      <xdr:colOff>59218</xdr:colOff>
      <xdr:row>1083</xdr:row>
      <xdr:rowOff>163082</xdr:rowOff>
    </xdr:to>
    <xdr:pic>
      <xdr:nvPicPr>
        <xdr:cNvPr id="128" name="Imagen 127">
          <a:extLst>
            <a:ext uri="{FF2B5EF4-FFF2-40B4-BE49-F238E27FC236}">
              <a16:creationId xmlns:a16="http://schemas.microsoft.com/office/drawing/2014/main" id="{6EB3A65F-6513-4E17-B426-1E481E25C322}"/>
            </a:ext>
          </a:extLst>
        </xdr:cNvPr>
        <xdr:cNvPicPr>
          <a:picLocks noChangeAspect="1"/>
        </xdr:cNvPicPr>
      </xdr:nvPicPr>
      <xdr:blipFill rotWithShape="1">
        <a:blip xmlns:r="http://schemas.openxmlformats.org/officeDocument/2006/relationships" r:embed="rId24"/>
        <a:srcRect l="23158" t="27941" r="5762" b="10253"/>
        <a:stretch/>
      </xdr:blipFill>
      <xdr:spPr>
        <a:xfrm>
          <a:off x="76200" y="198547809"/>
          <a:ext cx="6117118" cy="2958533"/>
        </a:xfrm>
        <a:prstGeom prst="rect">
          <a:avLst/>
        </a:prstGeom>
      </xdr:spPr>
    </xdr:pic>
    <xdr:clientData/>
  </xdr:twoCellAnchor>
  <xdr:twoCellAnchor editAs="oneCell">
    <xdr:from>
      <xdr:col>0</xdr:col>
      <xdr:colOff>0</xdr:colOff>
      <xdr:row>1434</xdr:row>
      <xdr:rowOff>87086</xdr:rowOff>
    </xdr:from>
    <xdr:to>
      <xdr:col>5</xdr:col>
      <xdr:colOff>771912</xdr:colOff>
      <xdr:row>1448</xdr:row>
      <xdr:rowOff>174172</xdr:rowOff>
    </xdr:to>
    <xdr:pic>
      <xdr:nvPicPr>
        <xdr:cNvPr id="129" name="Imagen 128">
          <a:extLst>
            <a:ext uri="{FF2B5EF4-FFF2-40B4-BE49-F238E27FC236}">
              <a16:creationId xmlns:a16="http://schemas.microsoft.com/office/drawing/2014/main" id="{47408C2B-88F7-4435-929F-60F3CC9EEEB4}"/>
            </a:ext>
          </a:extLst>
        </xdr:cNvPr>
        <xdr:cNvPicPr>
          <a:picLocks noChangeAspect="1"/>
        </xdr:cNvPicPr>
      </xdr:nvPicPr>
      <xdr:blipFill rotWithShape="1">
        <a:blip xmlns:r="http://schemas.openxmlformats.org/officeDocument/2006/relationships" r:embed="rId25"/>
        <a:srcRect l="24289" t="19261" r="6298" b="40839"/>
        <a:stretch/>
      </xdr:blipFill>
      <xdr:spPr>
        <a:xfrm>
          <a:off x="0" y="266718506"/>
          <a:ext cx="6113532" cy="2647406"/>
        </a:xfrm>
        <a:prstGeom prst="rect">
          <a:avLst/>
        </a:prstGeom>
      </xdr:spPr>
    </xdr:pic>
    <xdr:clientData/>
  </xdr:twoCellAnchor>
  <xdr:twoCellAnchor editAs="oneCell">
    <xdr:from>
      <xdr:col>0</xdr:col>
      <xdr:colOff>65314</xdr:colOff>
      <xdr:row>1480</xdr:row>
      <xdr:rowOff>21772</xdr:rowOff>
    </xdr:from>
    <xdr:to>
      <xdr:col>6</xdr:col>
      <xdr:colOff>48332</xdr:colOff>
      <xdr:row>1505</xdr:row>
      <xdr:rowOff>0</xdr:rowOff>
    </xdr:to>
    <xdr:pic>
      <xdr:nvPicPr>
        <xdr:cNvPr id="130" name="Imagen 129">
          <a:extLst>
            <a:ext uri="{FF2B5EF4-FFF2-40B4-BE49-F238E27FC236}">
              <a16:creationId xmlns:a16="http://schemas.microsoft.com/office/drawing/2014/main" id="{0B1BC762-78DF-42D1-AB07-1E933A651590}"/>
            </a:ext>
          </a:extLst>
        </xdr:cNvPr>
        <xdr:cNvPicPr>
          <a:picLocks noChangeAspect="1"/>
        </xdr:cNvPicPr>
      </xdr:nvPicPr>
      <xdr:blipFill rotWithShape="1">
        <a:blip xmlns:r="http://schemas.openxmlformats.org/officeDocument/2006/relationships" r:embed="rId26"/>
        <a:srcRect l="32444" t="27306" r="14394" b="13004"/>
        <a:stretch/>
      </xdr:blipFill>
      <xdr:spPr>
        <a:xfrm>
          <a:off x="65314" y="275202832"/>
          <a:ext cx="6117118" cy="4550228"/>
        </a:xfrm>
        <a:prstGeom prst="rect">
          <a:avLst/>
        </a:prstGeom>
      </xdr:spPr>
    </xdr:pic>
    <xdr:clientData/>
  </xdr:twoCellAnchor>
  <xdr:twoCellAnchor editAs="oneCell">
    <xdr:from>
      <xdr:col>0</xdr:col>
      <xdr:colOff>87086</xdr:colOff>
      <xdr:row>1250</xdr:row>
      <xdr:rowOff>163287</xdr:rowOff>
    </xdr:from>
    <xdr:to>
      <xdr:col>6</xdr:col>
      <xdr:colOff>70104</xdr:colOff>
      <xdr:row>1275</xdr:row>
      <xdr:rowOff>141516</xdr:rowOff>
    </xdr:to>
    <xdr:pic>
      <xdr:nvPicPr>
        <xdr:cNvPr id="131" name="Imagen 130">
          <a:extLst>
            <a:ext uri="{FF2B5EF4-FFF2-40B4-BE49-F238E27FC236}">
              <a16:creationId xmlns:a16="http://schemas.microsoft.com/office/drawing/2014/main" id="{65AAD45A-9B13-4030-83D7-0BAFF1B1302E}"/>
            </a:ext>
          </a:extLst>
        </xdr:cNvPr>
        <xdr:cNvPicPr>
          <a:picLocks noChangeAspect="1"/>
        </xdr:cNvPicPr>
      </xdr:nvPicPr>
      <xdr:blipFill rotWithShape="1">
        <a:blip xmlns:r="http://schemas.openxmlformats.org/officeDocument/2006/relationships" r:embed="rId26"/>
        <a:srcRect l="32444" t="27306" r="14394" b="13004"/>
        <a:stretch/>
      </xdr:blipFill>
      <xdr:spPr>
        <a:xfrm>
          <a:off x="87086" y="232596147"/>
          <a:ext cx="6117118" cy="4550229"/>
        </a:xfrm>
        <a:prstGeom prst="rect">
          <a:avLst/>
        </a:prstGeom>
      </xdr:spPr>
    </xdr:pic>
    <xdr:clientData/>
  </xdr:twoCellAnchor>
  <xdr:twoCellAnchor editAs="oneCell">
    <xdr:from>
      <xdr:col>0</xdr:col>
      <xdr:colOff>32657</xdr:colOff>
      <xdr:row>1113</xdr:row>
      <xdr:rowOff>2</xdr:rowOff>
    </xdr:from>
    <xdr:to>
      <xdr:col>6</xdr:col>
      <xdr:colOff>15675</xdr:colOff>
      <xdr:row>1133</xdr:row>
      <xdr:rowOff>116008</xdr:rowOff>
    </xdr:to>
    <xdr:pic>
      <xdr:nvPicPr>
        <xdr:cNvPr id="132" name="Imagen 131">
          <a:extLst>
            <a:ext uri="{FF2B5EF4-FFF2-40B4-BE49-F238E27FC236}">
              <a16:creationId xmlns:a16="http://schemas.microsoft.com/office/drawing/2014/main" id="{A9FC8610-08E0-4EBB-B75C-D33698002E30}"/>
            </a:ext>
          </a:extLst>
        </xdr:cNvPr>
        <xdr:cNvPicPr>
          <a:picLocks noChangeAspect="1"/>
        </xdr:cNvPicPr>
      </xdr:nvPicPr>
      <xdr:blipFill rotWithShape="1">
        <a:blip xmlns:r="http://schemas.openxmlformats.org/officeDocument/2006/relationships" r:embed="rId27"/>
        <a:srcRect l="33100" t="28258" r="14692" b="13851"/>
        <a:stretch/>
      </xdr:blipFill>
      <xdr:spPr>
        <a:xfrm>
          <a:off x="32657" y="206966822"/>
          <a:ext cx="6117118" cy="3773606"/>
        </a:xfrm>
        <a:prstGeom prst="rect">
          <a:avLst/>
        </a:prstGeom>
      </xdr:spPr>
    </xdr:pic>
    <xdr:clientData/>
  </xdr:twoCellAnchor>
  <xdr:twoCellAnchor editAs="oneCell">
    <xdr:from>
      <xdr:col>0</xdr:col>
      <xdr:colOff>0</xdr:colOff>
      <xdr:row>1157</xdr:row>
      <xdr:rowOff>0</xdr:rowOff>
    </xdr:from>
    <xdr:to>
      <xdr:col>5</xdr:col>
      <xdr:colOff>771912</xdr:colOff>
      <xdr:row>1177</xdr:row>
      <xdr:rowOff>116006</xdr:rowOff>
    </xdr:to>
    <xdr:pic>
      <xdr:nvPicPr>
        <xdr:cNvPr id="133" name="Imagen 132">
          <a:extLst>
            <a:ext uri="{FF2B5EF4-FFF2-40B4-BE49-F238E27FC236}">
              <a16:creationId xmlns:a16="http://schemas.microsoft.com/office/drawing/2014/main" id="{3E43B11A-4CAE-49F3-B684-B8440A24D0CA}"/>
            </a:ext>
          </a:extLst>
        </xdr:cNvPr>
        <xdr:cNvPicPr>
          <a:picLocks noChangeAspect="1"/>
        </xdr:cNvPicPr>
      </xdr:nvPicPr>
      <xdr:blipFill rotWithShape="1">
        <a:blip xmlns:r="http://schemas.openxmlformats.org/officeDocument/2006/relationships" r:embed="rId27"/>
        <a:srcRect l="33100" t="28258" r="14692" b="13851"/>
        <a:stretch/>
      </xdr:blipFill>
      <xdr:spPr>
        <a:xfrm>
          <a:off x="0" y="215150700"/>
          <a:ext cx="6113532" cy="3773606"/>
        </a:xfrm>
        <a:prstGeom prst="rect">
          <a:avLst/>
        </a:prstGeom>
      </xdr:spPr>
    </xdr:pic>
    <xdr:clientData/>
  </xdr:twoCellAnchor>
  <xdr:twoCellAnchor editAs="oneCell">
    <xdr:from>
      <xdr:col>0</xdr:col>
      <xdr:colOff>108857</xdr:colOff>
      <xdr:row>1204</xdr:row>
      <xdr:rowOff>32657</xdr:rowOff>
    </xdr:from>
    <xdr:to>
      <xdr:col>6</xdr:col>
      <xdr:colOff>91875</xdr:colOff>
      <xdr:row>1220</xdr:row>
      <xdr:rowOff>141515</xdr:rowOff>
    </xdr:to>
    <xdr:pic>
      <xdr:nvPicPr>
        <xdr:cNvPr id="134" name="Imagen 133">
          <a:extLst>
            <a:ext uri="{FF2B5EF4-FFF2-40B4-BE49-F238E27FC236}">
              <a16:creationId xmlns:a16="http://schemas.microsoft.com/office/drawing/2014/main" id="{EDE46555-5C4D-4D9D-A24D-ED20D1A46710}"/>
            </a:ext>
          </a:extLst>
        </xdr:cNvPr>
        <xdr:cNvPicPr>
          <a:picLocks noChangeAspect="1"/>
        </xdr:cNvPicPr>
      </xdr:nvPicPr>
      <xdr:blipFill rotWithShape="1">
        <a:blip xmlns:r="http://schemas.openxmlformats.org/officeDocument/2006/relationships" r:embed="rId28"/>
        <a:srcRect l="32921" t="28998" r="14632" b="39781"/>
        <a:stretch/>
      </xdr:blipFill>
      <xdr:spPr>
        <a:xfrm>
          <a:off x="108857" y="223915877"/>
          <a:ext cx="6117118" cy="3034938"/>
        </a:xfrm>
        <a:prstGeom prst="rect">
          <a:avLst/>
        </a:prstGeom>
      </xdr:spPr>
    </xdr:pic>
    <xdr:clientData/>
  </xdr:twoCellAnchor>
  <xdr:twoCellAnchor editAs="oneCell">
    <xdr:from>
      <xdr:col>0</xdr:col>
      <xdr:colOff>54428</xdr:colOff>
      <xdr:row>1296</xdr:row>
      <xdr:rowOff>119740</xdr:rowOff>
    </xdr:from>
    <xdr:to>
      <xdr:col>6</xdr:col>
      <xdr:colOff>37446</xdr:colOff>
      <xdr:row>1322</xdr:row>
      <xdr:rowOff>54428</xdr:rowOff>
    </xdr:to>
    <xdr:pic>
      <xdr:nvPicPr>
        <xdr:cNvPr id="135" name="Imagen 134">
          <a:extLst>
            <a:ext uri="{FF2B5EF4-FFF2-40B4-BE49-F238E27FC236}">
              <a16:creationId xmlns:a16="http://schemas.microsoft.com/office/drawing/2014/main" id="{289C5217-7C90-4899-8F57-A68BD5435C6E}"/>
            </a:ext>
          </a:extLst>
        </xdr:cNvPr>
        <xdr:cNvPicPr>
          <a:picLocks noChangeAspect="1"/>
        </xdr:cNvPicPr>
      </xdr:nvPicPr>
      <xdr:blipFill rotWithShape="1">
        <a:blip xmlns:r="http://schemas.openxmlformats.org/officeDocument/2006/relationships" r:embed="rId29"/>
        <a:srcRect l="32742" t="18521" r="13977" b="22847"/>
        <a:stretch/>
      </xdr:blipFill>
      <xdr:spPr>
        <a:xfrm>
          <a:off x="54428" y="241102240"/>
          <a:ext cx="6117118" cy="4689568"/>
        </a:xfrm>
        <a:prstGeom prst="rect">
          <a:avLst/>
        </a:prstGeom>
      </xdr:spPr>
    </xdr:pic>
    <xdr:clientData/>
  </xdr:twoCellAnchor>
  <xdr:twoCellAnchor editAs="oneCell">
    <xdr:from>
      <xdr:col>0</xdr:col>
      <xdr:colOff>43543</xdr:colOff>
      <xdr:row>1526</xdr:row>
      <xdr:rowOff>87086</xdr:rowOff>
    </xdr:from>
    <xdr:to>
      <xdr:col>6</xdr:col>
      <xdr:colOff>26561</xdr:colOff>
      <xdr:row>1552</xdr:row>
      <xdr:rowOff>21773</xdr:rowOff>
    </xdr:to>
    <xdr:pic>
      <xdr:nvPicPr>
        <xdr:cNvPr id="136" name="Imagen 135">
          <a:extLst>
            <a:ext uri="{FF2B5EF4-FFF2-40B4-BE49-F238E27FC236}">
              <a16:creationId xmlns:a16="http://schemas.microsoft.com/office/drawing/2014/main" id="{75974482-6AEB-4FE2-8412-765D6D43086C}"/>
            </a:ext>
          </a:extLst>
        </xdr:cNvPr>
        <xdr:cNvPicPr>
          <a:picLocks noChangeAspect="1"/>
        </xdr:cNvPicPr>
      </xdr:nvPicPr>
      <xdr:blipFill rotWithShape="1">
        <a:blip xmlns:r="http://schemas.openxmlformats.org/officeDocument/2006/relationships" r:embed="rId29"/>
        <a:srcRect l="32742" t="18521" r="13977" b="22847"/>
        <a:stretch/>
      </xdr:blipFill>
      <xdr:spPr>
        <a:xfrm>
          <a:off x="43543" y="283817786"/>
          <a:ext cx="6117118" cy="4689567"/>
        </a:xfrm>
        <a:prstGeom prst="rect">
          <a:avLst/>
        </a:prstGeom>
      </xdr:spPr>
    </xdr:pic>
    <xdr:clientData/>
  </xdr:twoCellAnchor>
  <xdr:twoCellAnchor editAs="oneCell">
    <xdr:from>
      <xdr:col>0</xdr:col>
      <xdr:colOff>97971</xdr:colOff>
      <xdr:row>1572</xdr:row>
      <xdr:rowOff>130628</xdr:rowOff>
    </xdr:from>
    <xdr:to>
      <xdr:col>6</xdr:col>
      <xdr:colOff>80989</xdr:colOff>
      <xdr:row>1599</xdr:row>
      <xdr:rowOff>97971</xdr:rowOff>
    </xdr:to>
    <xdr:pic>
      <xdr:nvPicPr>
        <xdr:cNvPr id="137" name="Imagen 136">
          <a:extLst>
            <a:ext uri="{FF2B5EF4-FFF2-40B4-BE49-F238E27FC236}">
              <a16:creationId xmlns:a16="http://schemas.microsoft.com/office/drawing/2014/main" id="{370C5940-6B49-4316-BF83-D7F442129D0B}"/>
            </a:ext>
          </a:extLst>
        </xdr:cNvPr>
        <xdr:cNvPicPr>
          <a:picLocks noChangeAspect="1"/>
        </xdr:cNvPicPr>
      </xdr:nvPicPr>
      <xdr:blipFill rotWithShape="1">
        <a:blip xmlns:r="http://schemas.openxmlformats.org/officeDocument/2006/relationships" r:embed="rId30"/>
        <a:srcRect l="32683" t="17991" r="14573" b="17238"/>
        <a:stretch/>
      </xdr:blipFill>
      <xdr:spPr>
        <a:xfrm>
          <a:off x="97971" y="292410968"/>
          <a:ext cx="6117118" cy="4905103"/>
        </a:xfrm>
        <a:prstGeom prst="rect">
          <a:avLst/>
        </a:prstGeom>
      </xdr:spPr>
    </xdr:pic>
    <xdr:clientData/>
  </xdr:twoCellAnchor>
  <xdr:twoCellAnchor editAs="oneCell">
    <xdr:from>
      <xdr:col>0</xdr:col>
      <xdr:colOff>32658</xdr:colOff>
      <xdr:row>1618</xdr:row>
      <xdr:rowOff>65312</xdr:rowOff>
    </xdr:from>
    <xdr:to>
      <xdr:col>6</xdr:col>
      <xdr:colOff>15676</xdr:colOff>
      <xdr:row>1643</xdr:row>
      <xdr:rowOff>174172</xdr:rowOff>
    </xdr:to>
    <xdr:pic>
      <xdr:nvPicPr>
        <xdr:cNvPr id="138" name="Imagen 137">
          <a:extLst>
            <a:ext uri="{FF2B5EF4-FFF2-40B4-BE49-F238E27FC236}">
              <a16:creationId xmlns:a16="http://schemas.microsoft.com/office/drawing/2014/main" id="{D6E5B859-30FF-4BF6-A815-B03944A5D3FF}"/>
            </a:ext>
          </a:extLst>
        </xdr:cNvPr>
        <xdr:cNvPicPr>
          <a:picLocks noChangeAspect="1"/>
        </xdr:cNvPicPr>
      </xdr:nvPicPr>
      <xdr:blipFill rotWithShape="1">
        <a:blip xmlns:r="http://schemas.openxmlformats.org/officeDocument/2006/relationships" r:embed="rId31"/>
        <a:srcRect l="32563" t="19473" r="14812" b="23588"/>
        <a:stretch/>
      </xdr:blipFill>
      <xdr:spPr>
        <a:xfrm>
          <a:off x="32658" y="300895292"/>
          <a:ext cx="6117118" cy="4680860"/>
        </a:xfrm>
        <a:prstGeom prst="rect">
          <a:avLst/>
        </a:prstGeom>
      </xdr:spPr>
    </xdr:pic>
    <xdr:clientData/>
  </xdr:twoCellAnchor>
  <xdr:twoCellAnchor editAs="oneCell">
    <xdr:from>
      <xdr:col>0</xdr:col>
      <xdr:colOff>0</xdr:colOff>
      <xdr:row>1341</xdr:row>
      <xdr:rowOff>0</xdr:rowOff>
    </xdr:from>
    <xdr:to>
      <xdr:col>5</xdr:col>
      <xdr:colOff>771912</xdr:colOff>
      <xdr:row>1366</xdr:row>
      <xdr:rowOff>108859</xdr:rowOff>
    </xdr:to>
    <xdr:pic>
      <xdr:nvPicPr>
        <xdr:cNvPr id="139" name="Imagen 138">
          <a:extLst>
            <a:ext uri="{FF2B5EF4-FFF2-40B4-BE49-F238E27FC236}">
              <a16:creationId xmlns:a16="http://schemas.microsoft.com/office/drawing/2014/main" id="{8F88B6C3-8E99-4EB6-979B-D5DCE610B557}"/>
            </a:ext>
          </a:extLst>
        </xdr:cNvPr>
        <xdr:cNvPicPr>
          <a:picLocks noChangeAspect="1"/>
        </xdr:cNvPicPr>
      </xdr:nvPicPr>
      <xdr:blipFill rotWithShape="1">
        <a:blip xmlns:r="http://schemas.openxmlformats.org/officeDocument/2006/relationships" r:embed="rId31"/>
        <a:srcRect l="32563" t="19473" r="14812" b="23588"/>
        <a:stretch/>
      </xdr:blipFill>
      <xdr:spPr>
        <a:xfrm>
          <a:off x="0" y="249349260"/>
          <a:ext cx="6113532" cy="4680859"/>
        </a:xfrm>
        <a:prstGeom prst="rect">
          <a:avLst/>
        </a:prstGeom>
      </xdr:spPr>
    </xdr:pic>
    <xdr:clientData/>
  </xdr:twoCellAnchor>
  <xdr:twoCellAnchor editAs="oneCell">
    <xdr:from>
      <xdr:col>0</xdr:col>
      <xdr:colOff>250371</xdr:colOff>
      <xdr:row>1388</xdr:row>
      <xdr:rowOff>119744</xdr:rowOff>
    </xdr:from>
    <xdr:to>
      <xdr:col>6</xdr:col>
      <xdr:colOff>4361</xdr:colOff>
      <xdr:row>1411</xdr:row>
      <xdr:rowOff>10885</xdr:rowOff>
    </xdr:to>
    <xdr:pic>
      <xdr:nvPicPr>
        <xdr:cNvPr id="140" name="Imagen 139">
          <a:extLst>
            <a:ext uri="{FF2B5EF4-FFF2-40B4-BE49-F238E27FC236}">
              <a16:creationId xmlns:a16="http://schemas.microsoft.com/office/drawing/2014/main" id="{90690D4D-86B2-4E58-B3F8-FA6DD65E92A1}"/>
            </a:ext>
          </a:extLst>
        </xdr:cNvPr>
        <xdr:cNvPicPr>
          <a:picLocks noChangeAspect="1"/>
        </xdr:cNvPicPr>
      </xdr:nvPicPr>
      <xdr:blipFill rotWithShape="1">
        <a:blip xmlns:r="http://schemas.openxmlformats.org/officeDocument/2006/relationships" r:embed="rId32"/>
        <a:srcRect l="33099" t="26352" r="13799" b="7185"/>
        <a:stretch/>
      </xdr:blipFill>
      <xdr:spPr>
        <a:xfrm>
          <a:off x="250371" y="258201524"/>
          <a:ext cx="5888090" cy="4097381"/>
        </a:xfrm>
        <a:prstGeom prst="rect">
          <a:avLst/>
        </a:prstGeom>
      </xdr:spPr>
    </xdr:pic>
    <xdr:clientData/>
  </xdr:twoCellAnchor>
  <xdr:twoCellAnchor editAs="oneCell">
    <xdr:from>
      <xdr:col>0</xdr:col>
      <xdr:colOff>46383</xdr:colOff>
      <xdr:row>655</xdr:row>
      <xdr:rowOff>39760</xdr:rowOff>
    </xdr:from>
    <xdr:to>
      <xdr:col>6</xdr:col>
      <xdr:colOff>40760</xdr:colOff>
      <xdr:row>677</xdr:row>
      <xdr:rowOff>0</xdr:rowOff>
    </xdr:to>
    <xdr:pic>
      <xdr:nvPicPr>
        <xdr:cNvPr id="141" name="Imagen 140">
          <a:extLst>
            <a:ext uri="{FF2B5EF4-FFF2-40B4-BE49-F238E27FC236}">
              <a16:creationId xmlns:a16="http://schemas.microsoft.com/office/drawing/2014/main" id="{C9DF4E7C-4429-4523-9A10-F6F28027A5EE}"/>
            </a:ext>
          </a:extLst>
        </xdr:cNvPr>
        <xdr:cNvPicPr>
          <a:picLocks noChangeAspect="1"/>
        </xdr:cNvPicPr>
      </xdr:nvPicPr>
      <xdr:blipFill rotWithShape="1">
        <a:blip xmlns:r="http://schemas.openxmlformats.org/officeDocument/2006/relationships" r:embed="rId33"/>
        <a:srcRect l="21524" t="21515" r="7669" b="7364"/>
        <a:stretch/>
      </xdr:blipFill>
      <xdr:spPr>
        <a:xfrm>
          <a:off x="46383" y="121875940"/>
          <a:ext cx="6128477" cy="3983600"/>
        </a:xfrm>
        <a:prstGeom prst="rect">
          <a:avLst/>
        </a:prstGeom>
      </xdr:spPr>
    </xdr:pic>
    <xdr:clientData/>
  </xdr:twoCellAnchor>
  <xdr:twoCellAnchor editAs="oneCell">
    <xdr:from>
      <xdr:col>0</xdr:col>
      <xdr:colOff>59634</xdr:colOff>
      <xdr:row>698</xdr:row>
      <xdr:rowOff>92765</xdr:rowOff>
    </xdr:from>
    <xdr:to>
      <xdr:col>6</xdr:col>
      <xdr:colOff>54011</xdr:colOff>
      <xdr:row>720</xdr:row>
      <xdr:rowOff>53006</xdr:rowOff>
    </xdr:to>
    <xdr:pic>
      <xdr:nvPicPr>
        <xdr:cNvPr id="142" name="Imagen 141">
          <a:extLst>
            <a:ext uri="{FF2B5EF4-FFF2-40B4-BE49-F238E27FC236}">
              <a16:creationId xmlns:a16="http://schemas.microsoft.com/office/drawing/2014/main" id="{A2D13C4B-6092-44C6-90E8-7D50FB394FDC}"/>
            </a:ext>
          </a:extLst>
        </xdr:cNvPr>
        <xdr:cNvPicPr>
          <a:picLocks noChangeAspect="1"/>
        </xdr:cNvPicPr>
      </xdr:nvPicPr>
      <xdr:blipFill rotWithShape="1">
        <a:blip xmlns:r="http://schemas.openxmlformats.org/officeDocument/2006/relationships" r:embed="rId33"/>
        <a:srcRect l="21524" t="21515" r="7669" b="7364"/>
        <a:stretch/>
      </xdr:blipFill>
      <xdr:spPr>
        <a:xfrm>
          <a:off x="59634" y="129929945"/>
          <a:ext cx="6128477" cy="3983601"/>
        </a:xfrm>
        <a:prstGeom prst="rect">
          <a:avLst/>
        </a:prstGeom>
      </xdr:spPr>
    </xdr:pic>
    <xdr:clientData/>
  </xdr:twoCellAnchor>
  <xdr:twoCellAnchor editAs="oneCell">
    <xdr:from>
      <xdr:col>0</xdr:col>
      <xdr:colOff>44823</xdr:colOff>
      <xdr:row>744</xdr:row>
      <xdr:rowOff>53788</xdr:rowOff>
    </xdr:from>
    <xdr:to>
      <xdr:col>6</xdr:col>
      <xdr:colOff>32964</xdr:colOff>
      <xdr:row>769</xdr:row>
      <xdr:rowOff>8964</xdr:rowOff>
    </xdr:to>
    <xdr:pic>
      <xdr:nvPicPr>
        <xdr:cNvPr id="143" name="Imagen 142">
          <a:extLst>
            <a:ext uri="{FF2B5EF4-FFF2-40B4-BE49-F238E27FC236}">
              <a16:creationId xmlns:a16="http://schemas.microsoft.com/office/drawing/2014/main" id="{9A90B233-F766-48E4-9488-2754636729E8}"/>
            </a:ext>
          </a:extLst>
        </xdr:cNvPr>
        <xdr:cNvPicPr>
          <a:picLocks noChangeAspect="1"/>
        </xdr:cNvPicPr>
      </xdr:nvPicPr>
      <xdr:blipFill rotWithShape="1">
        <a:blip xmlns:r="http://schemas.openxmlformats.org/officeDocument/2006/relationships" r:embed="rId34"/>
        <a:srcRect l="21297" t="15551" r="7349" b="5995"/>
        <a:stretch/>
      </xdr:blipFill>
      <xdr:spPr>
        <a:xfrm>
          <a:off x="44823" y="138440608"/>
          <a:ext cx="6122241" cy="4527176"/>
        </a:xfrm>
        <a:prstGeom prst="rect">
          <a:avLst/>
        </a:prstGeom>
      </xdr:spPr>
    </xdr:pic>
    <xdr:clientData/>
  </xdr:twoCellAnchor>
  <xdr:twoCellAnchor editAs="oneCell">
    <xdr:from>
      <xdr:col>0</xdr:col>
      <xdr:colOff>52754</xdr:colOff>
      <xdr:row>790</xdr:row>
      <xdr:rowOff>70338</xdr:rowOff>
    </xdr:from>
    <xdr:to>
      <xdr:col>6</xdr:col>
      <xdr:colOff>40895</xdr:colOff>
      <xdr:row>815</xdr:row>
      <xdr:rowOff>25514</xdr:rowOff>
    </xdr:to>
    <xdr:pic>
      <xdr:nvPicPr>
        <xdr:cNvPr id="144" name="Imagen 143">
          <a:extLst>
            <a:ext uri="{FF2B5EF4-FFF2-40B4-BE49-F238E27FC236}">
              <a16:creationId xmlns:a16="http://schemas.microsoft.com/office/drawing/2014/main" id="{4171A395-BD43-4690-B3E8-FF066940EF86}"/>
            </a:ext>
          </a:extLst>
        </xdr:cNvPr>
        <xdr:cNvPicPr>
          <a:picLocks noChangeAspect="1"/>
        </xdr:cNvPicPr>
      </xdr:nvPicPr>
      <xdr:blipFill rotWithShape="1">
        <a:blip xmlns:r="http://schemas.openxmlformats.org/officeDocument/2006/relationships" r:embed="rId34"/>
        <a:srcRect l="21297" t="15551" r="7349" b="5995"/>
        <a:stretch/>
      </xdr:blipFill>
      <xdr:spPr>
        <a:xfrm>
          <a:off x="52754" y="147006798"/>
          <a:ext cx="6122241" cy="4527176"/>
        </a:xfrm>
        <a:prstGeom prst="rect">
          <a:avLst/>
        </a:prstGeom>
      </xdr:spPr>
    </xdr:pic>
    <xdr:clientData/>
  </xdr:twoCellAnchor>
  <xdr:twoCellAnchor editAs="oneCell">
    <xdr:from>
      <xdr:col>0</xdr:col>
      <xdr:colOff>41031</xdr:colOff>
      <xdr:row>836</xdr:row>
      <xdr:rowOff>52754</xdr:rowOff>
    </xdr:from>
    <xdr:to>
      <xdr:col>6</xdr:col>
      <xdr:colOff>29172</xdr:colOff>
      <xdr:row>861</xdr:row>
      <xdr:rowOff>7930</xdr:rowOff>
    </xdr:to>
    <xdr:pic>
      <xdr:nvPicPr>
        <xdr:cNvPr id="145" name="Imagen 144">
          <a:extLst>
            <a:ext uri="{FF2B5EF4-FFF2-40B4-BE49-F238E27FC236}">
              <a16:creationId xmlns:a16="http://schemas.microsoft.com/office/drawing/2014/main" id="{FCD876CF-DA93-4DCC-BE76-8B6E54F27BC5}"/>
            </a:ext>
          </a:extLst>
        </xdr:cNvPr>
        <xdr:cNvPicPr>
          <a:picLocks noChangeAspect="1"/>
        </xdr:cNvPicPr>
      </xdr:nvPicPr>
      <xdr:blipFill rotWithShape="1">
        <a:blip xmlns:r="http://schemas.openxmlformats.org/officeDocument/2006/relationships" r:embed="rId34"/>
        <a:srcRect l="21297" t="15551" r="7349" b="5995"/>
        <a:stretch/>
      </xdr:blipFill>
      <xdr:spPr>
        <a:xfrm>
          <a:off x="41031" y="155538854"/>
          <a:ext cx="6122241" cy="4527176"/>
        </a:xfrm>
        <a:prstGeom prst="rect">
          <a:avLst/>
        </a:prstGeom>
      </xdr:spPr>
    </xdr:pic>
    <xdr:clientData/>
  </xdr:twoCellAnchor>
  <xdr:twoCellAnchor editAs="oneCell">
    <xdr:from>
      <xdr:col>0</xdr:col>
      <xdr:colOff>55418</xdr:colOff>
      <xdr:row>973</xdr:row>
      <xdr:rowOff>83128</xdr:rowOff>
    </xdr:from>
    <xdr:to>
      <xdr:col>6</xdr:col>
      <xdr:colOff>44374</xdr:colOff>
      <xdr:row>996</xdr:row>
      <xdr:rowOff>55141</xdr:rowOff>
    </xdr:to>
    <xdr:pic>
      <xdr:nvPicPr>
        <xdr:cNvPr id="146" name="Imagen 145">
          <a:extLst>
            <a:ext uri="{FF2B5EF4-FFF2-40B4-BE49-F238E27FC236}">
              <a16:creationId xmlns:a16="http://schemas.microsoft.com/office/drawing/2014/main" id="{520D1332-035A-4A2E-BD0F-B9DF0DD41526}"/>
            </a:ext>
          </a:extLst>
        </xdr:cNvPr>
        <xdr:cNvPicPr>
          <a:picLocks noChangeAspect="1"/>
        </xdr:cNvPicPr>
      </xdr:nvPicPr>
      <xdr:blipFill rotWithShape="1">
        <a:blip xmlns:r="http://schemas.openxmlformats.org/officeDocument/2006/relationships" r:embed="rId35"/>
        <a:srcRect l="21970" t="14120" r="28697" b="26558"/>
        <a:stretch/>
      </xdr:blipFill>
      <xdr:spPr>
        <a:xfrm>
          <a:off x="55418" y="181035268"/>
          <a:ext cx="6123056" cy="4178253"/>
        </a:xfrm>
        <a:prstGeom prst="rect">
          <a:avLst/>
        </a:prstGeom>
      </xdr:spPr>
    </xdr:pic>
    <xdr:clientData/>
  </xdr:twoCellAnchor>
  <xdr:twoCellAnchor>
    <xdr:from>
      <xdr:col>2</xdr:col>
      <xdr:colOff>133350</xdr:colOff>
      <xdr:row>1656</xdr:row>
      <xdr:rowOff>95250</xdr:rowOff>
    </xdr:from>
    <xdr:to>
      <xdr:col>3</xdr:col>
      <xdr:colOff>342225</xdr:colOff>
      <xdr:row>1659</xdr:row>
      <xdr:rowOff>94575</xdr:rowOff>
    </xdr:to>
    <xdr:pic>
      <xdr:nvPicPr>
        <xdr:cNvPr id="147" name="Imagen 146" descr="Resultado de imagen para logo tarso">
          <a:extLst>
            <a:ext uri="{FF2B5EF4-FFF2-40B4-BE49-F238E27FC236}">
              <a16:creationId xmlns:a16="http://schemas.microsoft.com/office/drawing/2014/main" id="{3F59B921-7569-47F5-A10B-DF4928FC726A}"/>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078822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1656</xdr:row>
      <xdr:rowOff>104775</xdr:rowOff>
    </xdr:from>
    <xdr:to>
      <xdr:col>4</xdr:col>
      <xdr:colOff>217977</xdr:colOff>
      <xdr:row>1659</xdr:row>
      <xdr:rowOff>104100</xdr:rowOff>
    </xdr:to>
    <xdr:pic>
      <xdr:nvPicPr>
        <xdr:cNvPr id="148" name="Imagen 147" descr="Resultado de imagen para logo tarso">
          <a:extLst>
            <a:ext uri="{FF2B5EF4-FFF2-40B4-BE49-F238E27FC236}">
              <a16:creationId xmlns:a16="http://schemas.microsoft.com/office/drawing/2014/main" id="{C4E0FDB8-6CF0-4E89-8472-BF189FC1C971}"/>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078918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1656</xdr:row>
      <xdr:rowOff>161925</xdr:rowOff>
    </xdr:from>
    <xdr:to>
      <xdr:col>5</xdr:col>
      <xdr:colOff>716280</xdr:colOff>
      <xdr:row>1659</xdr:row>
      <xdr:rowOff>17859</xdr:rowOff>
    </xdr:to>
    <xdr:pic>
      <xdr:nvPicPr>
        <xdr:cNvPr id="149" name="Imagen 148">
          <a:extLst>
            <a:ext uri="{FF2B5EF4-FFF2-40B4-BE49-F238E27FC236}">
              <a16:creationId xmlns:a16="http://schemas.microsoft.com/office/drawing/2014/main" id="{053B37EF-AF8C-48CF-91B6-402071561EC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079489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1702</xdr:row>
      <xdr:rowOff>95250</xdr:rowOff>
    </xdr:from>
    <xdr:to>
      <xdr:col>3</xdr:col>
      <xdr:colOff>342225</xdr:colOff>
      <xdr:row>1705</xdr:row>
      <xdr:rowOff>94575</xdr:rowOff>
    </xdr:to>
    <xdr:pic>
      <xdr:nvPicPr>
        <xdr:cNvPr id="150" name="Imagen 149" descr="Resultado de imagen para logo tarso">
          <a:extLst>
            <a:ext uri="{FF2B5EF4-FFF2-40B4-BE49-F238E27FC236}">
              <a16:creationId xmlns:a16="http://schemas.microsoft.com/office/drawing/2014/main" id="{5112C571-80E1-48AD-B074-1509051E4D78}"/>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164319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1702</xdr:row>
      <xdr:rowOff>104775</xdr:rowOff>
    </xdr:from>
    <xdr:to>
      <xdr:col>4</xdr:col>
      <xdr:colOff>217977</xdr:colOff>
      <xdr:row>1705</xdr:row>
      <xdr:rowOff>104100</xdr:rowOff>
    </xdr:to>
    <xdr:pic>
      <xdr:nvPicPr>
        <xdr:cNvPr id="151" name="Imagen 150" descr="Resultado de imagen para logo tarso">
          <a:extLst>
            <a:ext uri="{FF2B5EF4-FFF2-40B4-BE49-F238E27FC236}">
              <a16:creationId xmlns:a16="http://schemas.microsoft.com/office/drawing/2014/main" id="{BDBEC87C-0C39-4DFE-863F-5E1F0D37CC11}"/>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164414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1702</xdr:row>
      <xdr:rowOff>161925</xdr:rowOff>
    </xdr:from>
    <xdr:to>
      <xdr:col>5</xdr:col>
      <xdr:colOff>716280</xdr:colOff>
      <xdr:row>1705</xdr:row>
      <xdr:rowOff>17859</xdr:rowOff>
    </xdr:to>
    <xdr:pic>
      <xdr:nvPicPr>
        <xdr:cNvPr id="152" name="Imagen 151">
          <a:extLst>
            <a:ext uri="{FF2B5EF4-FFF2-40B4-BE49-F238E27FC236}">
              <a16:creationId xmlns:a16="http://schemas.microsoft.com/office/drawing/2014/main" id="{B867E6D5-8C91-4B5A-9A5C-3545AF5628D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164986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1748</xdr:row>
      <xdr:rowOff>95250</xdr:rowOff>
    </xdr:from>
    <xdr:to>
      <xdr:col>3</xdr:col>
      <xdr:colOff>342225</xdr:colOff>
      <xdr:row>1751</xdr:row>
      <xdr:rowOff>94575</xdr:rowOff>
    </xdr:to>
    <xdr:pic>
      <xdr:nvPicPr>
        <xdr:cNvPr id="153" name="Imagen 152" descr="Resultado de imagen para logo tarso">
          <a:extLst>
            <a:ext uri="{FF2B5EF4-FFF2-40B4-BE49-F238E27FC236}">
              <a16:creationId xmlns:a16="http://schemas.microsoft.com/office/drawing/2014/main" id="{3A1EE8EB-1886-46C3-A918-4A1E4A5EDFED}"/>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249815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1748</xdr:row>
      <xdr:rowOff>104775</xdr:rowOff>
    </xdr:from>
    <xdr:to>
      <xdr:col>4</xdr:col>
      <xdr:colOff>217977</xdr:colOff>
      <xdr:row>1751</xdr:row>
      <xdr:rowOff>104100</xdr:rowOff>
    </xdr:to>
    <xdr:pic>
      <xdr:nvPicPr>
        <xdr:cNvPr id="154" name="Imagen 153" descr="Resultado de imagen para logo tarso">
          <a:extLst>
            <a:ext uri="{FF2B5EF4-FFF2-40B4-BE49-F238E27FC236}">
              <a16:creationId xmlns:a16="http://schemas.microsoft.com/office/drawing/2014/main" id="{6A64DABD-28ED-4D57-9497-FDDC88ACBFD4}"/>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249910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1748</xdr:row>
      <xdr:rowOff>161925</xdr:rowOff>
    </xdr:from>
    <xdr:to>
      <xdr:col>5</xdr:col>
      <xdr:colOff>716280</xdr:colOff>
      <xdr:row>1751</xdr:row>
      <xdr:rowOff>17859</xdr:rowOff>
    </xdr:to>
    <xdr:pic>
      <xdr:nvPicPr>
        <xdr:cNvPr id="155" name="Imagen 154">
          <a:extLst>
            <a:ext uri="{FF2B5EF4-FFF2-40B4-BE49-F238E27FC236}">
              <a16:creationId xmlns:a16="http://schemas.microsoft.com/office/drawing/2014/main" id="{3920DF71-A98C-4BB2-B66A-A2DF50483C7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250482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1794</xdr:row>
      <xdr:rowOff>95250</xdr:rowOff>
    </xdr:from>
    <xdr:to>
      <xdr:col>3</xdr:col>
      <xdr:colOff>342225</xdr:colOff>
      <xdr:row>1797</xdr:row>
      <xdr:rowOff>94575</xdr:rowOff>
    </xdr:to>
    <xdr:pic>
      <xdr:nvPicPr>
        <xdr:cNvPr id="156" name="Imagen 155" descr="Resultado de imagen para logo tarso">
          <a:extLst>
            <a:ext uri="{FF2B5EF4-FFF2-40B4-BE49-F238E27FC236}">
              <a16:creationId xmlns:a16="http://schemas.microsoft.com/office/drawing/2014/main" id="{1A702FA3-F249-447A-9596-62178B591CA9}"/>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335312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1794</xdr:row>
      <xdr:rowOff>104775</xdr:rowOff>
    </xdr:from>
    <xdr:to>
      <xdr:col>4</xdr:col>
      <xdr:colOff>217977</xdr:colOff>
      <xdr:row>1797</xdr:row>
      <xdr:rowOff>104100</xdr:rowOff>
    </xdr:to>
    <xdr:pic>
      <xdr:nvPicPr>
        <xdr:cNvPr id="157" name="Imagen 156" descr="Resultado de imagen para logo tarso">
          <a:extLst>
            <a:ext uri="{FF2B5EF4-FFF2-40B4-BE49-F238E27FC236}">
              <a16:creationId xmlns:a16="http://schemas.microsoft.com/office/drawing/2014/main" id="{48C73E60-64D3-4DF8-B90D-38604FAE4AA6}"/>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335407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1794</xdr:row>
      <xdr:rowOff>161925</xdr:rowOff>
    </xdr:from>
    <xdr:to>
      <xdr:col>5</xdr:col>
      <xdr:colOff>716280</xdr:colOff>
      <xdr:row>1797</xdr:row>
      <xdr:rowOff>17859</xdr:rowOff>
    </xdr:to>
    <xdr:pic>
      <xdr:nvPicPr>
        <xdr:cNvPr id="158" name="Imagen 157">
          <a:extLst>
            <a:ext uri="{FF2B5EF4-FFF2-40B4-BE49-F238E27FC236}">
              <a16:creationId xmlns:a16="http://schemas.microsoft.com/office/drawing/2014/main" id="{BDBE9469-E601-41E5-A73D-FB654C0DEE4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335978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1840</xdr:row>
      <xdr:rowOff>95250</xdr:rowOff>
    </xdr:from>
    <xdr:to>
      <xdr:col>3</xdr:col>
      <xdr:colOff>342225</xdr:colOff>
      <xdr:row>1843</xdr:row>
      <xdr:rowOff>94575</xdr:rowOff>
    </xdr:to>
    <xdr:pic>
      <xdr:nvPicPr>
        <xdr:cNvPr id="159" name="Imagen 158" descr="Resultado de imagen para logo tarso">
          <a:extLst>
            <a:ext uri="{FF2B5EF4-FFF2-40B4-BE49-F238E27FC236}">
              <a16:creationId xmlns:a16="http://schemas.microsoft.com/office/drawing/2014/main" id="{05552EC3-70ED-4AD7-B691-D6F975224D5E}"/>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420808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1840</xdr:row>
      <xdr:rowOff>104775</xdr:rowOff>
    </xdr:from>
    <xdr:to>
      <xdr:col>4</xdr:col>
      <xdr:colOff>217977</xdr:colOff>
      <xdr:row>1843</xdr:row>
      <xdr:rowOff>104100</xdr:rowOff>
    </xdr:to>
    <xdr:pic>
      <xdr:nvPicPr>
        <xdr:cNvPr id="160" name="Imagen 159" descr="Resultado de imagen para logo tarso">
          <a:extLst>
            <a:ext uri="{FF2B5EF4-FFF2-40B4-BE49-F238E27FC236}">
              <a16:creationId xmlns:a16="http://schemas.microsoft.com/office/drawing/2014/main" id="{B0393361-096A-45E4-82D0-A1DDFEBD2E12}"/>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420903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1840</xdr:row>
      <xdr:rowOff>161925</xdr:rowOff>
    </xdr:from>
    <xdr:to>
      <xdr:col>5</xdr:col>
      <xdr:colOff>716280</xdr:colOff>
      <xdr:row>1843</xdr:row>
      <xdr:rowOff>17859</xdr:rowOff>
    </xdr:to>
    <xdr:pic>
      <xdr:nvPicPr>
        <xdr:cNvPr id="161" name="Imagen 160">
          <a:extLst>
            <a:ext uri="{FF2B5EF4-FFF2-40B4-BE49-F238E27FC236}">
              <a16:creationId xmlns:a16="http://schemas.microsoft.com/office/drawing/2014/main" id="{72BA1DC2-0BB2-4CB0-AC0A-EDF657767F2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421475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1886</xdr:row>
      <xdr:rowOff>95250</xdr:rowOff>
    </xdr:from>
    <xdr:to>
      <xdr:col>3</xdr:col>
      <xdr:colOff>342225</xdr:colOff>
      <xdr:row>1889</xdr:row>
      <xdr:rowOff>94575</xdr:rowOff>
    </xdr:to>
    <xdr:pic>
      <xdr:nvPicPr>
        <xdr:cNvPr id="162" name="Imagen 161" descr="Resultado de imagen para logo tarso">
          <a:extLst>
            <a:ext uri="{FF2B5EF4-FFF2-40B4-BE49-F238E27FC236}">
              <a16:creationId xmlns:a16="http://schemas.microsoft.com/office/drawing/2014/main" id="{BD98FA76-7B6F-438B-BFA2-A13C3444863E}"/>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506304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1886</xdr:row>
      <xdr:rowOff>104775</xdr:rowOff>
    </xdr:from>
    <xdr:to>
      <xdr:col>4</xdr:col>
      <xdr:colOff>217977</xdr:colOff>
      <xdr:row>1889</xdr:row>
      <xdr:rowOff>104100</xdr:rowOff>
    </xdr:to>
    <xdr:pic>
      <xdr:nvPicPr>
        <xdr:cNvPr id="163" name="Imagen 162" descr="Resultado de imagen para logo tarso">
          <a:extLst>
            <a:ext uri="{FF2B5EF4-FFF2-40B4-BE49-F238E27FC236}">
              <a16:creationId xmlns:a16="http://schemas.microsoft.com/office/drawing/2014/main" id="{642F0981-9C55-43F7-AE54-455FE148F39F}"/>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506400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1886</xdr:row>
      <xdr:rowOff>161925</xdr:rowOff>
    </xdr:from>
    <xdr:to>
      <xdr:col>5</xdr:col>
      <xdr:colOff>716280</xdr:colOff>
      <xdr:row>1889</xdr:row>
      <xdr:rowOff>17859</xdr:rowOff>
    </xdr:to>
    <xdr:pic>
      <xdr:nvPicPr>
        <xdr:cNvPr id="164" name="Imagen 163">
          <a:extLst>
            <a:ext uri="{FF2B5EF4-FFF2-40B4-BE49-F238E27FC236}">
              <a16:creationId xmlns:a16="http://schemas.microsoft.com/office/drawing/2014/main" id="{9074A1E6-28D5-4D41-B804-FD0B6B8D6EE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506971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1932</xdr:row>
      <xdr:rowOff>95250</xdr:rowOff>
    </xdr:from>
    <xdr:to>
      <xdr:col>3</xdr:col>
      <xdr:colOff>342225</xdr:colOff>
      <xdr:row>1935</xdr:row>
      <xdr:rowOff>94575</xdr:rowOff>
    </xdr:to>
    <xdr:pic>
      <xdr:nvPicPr>
        <xdr:cNvPr id="165" name="Imagen 164" descr="Resultado de imagen para logo tarso">
          <a:extLst>
            <a:ext uri="{FF2B5EF4-FFF2-40B4-BE49-F238E27FC236}">
              <a16:creationId xmlns:a16="http://schemas.microsoft.com/office/drawing/2014/main" id="{46ED64FE-A7BE-49EC-828D-C2C8F3218839}"/>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591801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1932</xdr:row>
      <xdr:rowOff>104775</xdr:rowOff>
    </xdr:from>
    <xdr:to>
      <xdr:col>4</xdr:col>
      <xdr:colOff>217977</xdr:colOff>
      <xdr:row>1935</xdr:row>
      <xdr:rowOff>104100</xdr:rowOff>
    </xdr:to>
    <xdr:pic>
      <xdr:nvPicPr>
        <xdr:cNvPr id="166" name="Imagen 165" descr="Resultado de imagen para logo tarso">
          <a:extLst>
            <a:ext uri="{FF2B5EF4-FFF2-40B4-BE49-F238E27FC236}">
              <a16:creationId xmlns:a16="http://schemas.microsoft.com/office/drawing/2014/main" id="{E79431D6-3D74-4248-80F3-5D247718762C}"/>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591896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1932</xdr:row>
      <xdr:rowOff>161925</xdr:rowOff>
    </xdr:from>
    <xdr:to>
      <xdr:col>5</xdr:col>
      <xdr:colOff>716280</xdr:colOff>
      <xdr:row>1935</xdr:row>
      <xdr:rowOff>17859</xdr:rowOff>
    </xdr:to>
    <xdr:pic>
      <xdr:nvPicPr>
        <xdr:cNvPr id="167" name="Imagen 166">
          <a:extLst>
            <a:ext uri="{FF2B5EF4-FFF2-40B4-BE49-F238E27FC236}">
              <a16:creationId xmlns:a16="http://schemas.microsoft.com/office/drawing/2014/main" id="{6D5E12AD-80EF-4823-9B0E-C31FA7381B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592468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1978</xdr:row>
      <xdr:rowOff>95250</xdr:rowOff>
    </xdr:from>
    <xdr:to>
      <xdr:col>3</xdr:col>
      <xdr:colOff>342225</xdr:colOff>
      <xdr:row>1981</xdr:row>
      <xdr:rowOff>94575</xdr:rowOff>
    </xdr:to>
    <xdr:pic>
      <xdr:nvPicPr>
        <xdr:cNvPr id="168" name="Imagen 167" descr="Resultado de imagen para logo tarso">
          <a:extLst>
            <a:ext uri="{FF2B5EF4-FFF2-40B4-BE49-F238E27FC236}">
              <a16:creationId xmlns:a16="http://schemas.microsoft.com/office/drawing/2014/main" id="{23126737-AF14-4D6F-92C5-17B267F2E8BC}"/>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677297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1978</xdr:row>
      <xdr:rowOff>104775</xdr:rowOff>
    </xdr:from>
    <xdr:to>
      <xdr:col>4</xdr:col>
      <xdr:colOff>217977</xdr:colOff>
      <xdr:row>1981</xdr:row>
      <xdr:rowOff>104100</xdr:rowOff>
    </xdr:to>
    <xdr:pic>
      <xdr:nvPicPr>
        <xdr:cNvPr id="169" name="Imagen 168" descr="Resultado de imagen para logo tarso">
          <a:extLst>
            <a:ext uri="{FF2B5EF4-FFF2-40B4-BE49-F238E27FC236}">
              <a16:creationId xmlns:a16="http://schemas.microsoft.com/office/drawing/2014/main" id="{0666CC88-0E7F-4DA8-8B6F-210BB0EB2980}"/>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677392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1978</xdr:row>
      <xdr:rowOff>161925</xdr:rowOff>
    </xdr:from>
    <xdr:to>
      <xdr:col>5</xdr:col>
      <xdr:colOff>716280</xdr:colOff>
      <xdr:row>1981</xdr:row>
      <xdr:rowOff>17859</xdr:rowOff>
    </xdr:to>
    <xdr:pic>
      <xdr:nvPicPr>
        <xdr:cNvPr id="170" name="Imagen 169">
          <a:extLst>
            <a:ext uri="{FF2B5EF4-FFF2-40B4-BE49-F238E27FC236}">
              <a16:creationId xmlns:a16="http://schemas.microsoft.com/office/drawing/2014/main" id="{3EBA9A29-7E3C-4D5C-BBB0-4E9AB65B397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677964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2024</xdr:row>
      <xdr:rowOff>95250</xdr:rowOff>
    </xdr:from>
    <xdr:to>
      <xdr:col>3</xdr:col>
      <xdr:colOff>342225</xdr:colOff>
      <xdr:row>2027</xdr:row>
      <xdr:rowOff>94575</xdr:rowOff>
    </xdr:to>
    <xdr:pic>
      <xdr:nvPicPr>
        <xdr:cNvPr id="171" name="Imagen 170" descr="Resultado de imagen para logo tarso">
          <a:extLst>
            <a:ext uri="{FF2B5EF4-FFF2-40B4-BE49-F238E27FC236}">
              <a16:creationId xmlns:a16="http://schemas.microsoft.com/office/drawing/2014/main" id="{027A0701-FC53-4E1F-B0AD-D6103660B14B}"/>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762794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2024</xdr:row>
      <xdr:rowOff>104775</xdr:rowOff>
    </xdr:from>
    <xdr:to>
      <xdr:col>4</xdr:col>
      <xdr:colOff>217977</xdr:colOff>
      <xdr:row>2027</xdr:row>
      <xdr:rowOff>104100</xdr:rowOff>
    </xdr:to>
    <xdr:pic>
      <xdr:nvPicPr>
        <xdr:cNvPr id="172" name="Imagen 171" descr="Resultado de imagen para logo tarso">
          <a:extLst>
            <a:ext uri="{FF2B5EF4-FFF2-40B4-BE49-F238E27FC236}">
              <a16:creationId xmlns:a16="http://schemas.microsoft.com/office/drawing/2014/main" id="{7491D2B8-13FE-4628-9B47-C9928C9549EA}"/>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762889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2024</xdr:row>
      <xdr:rowOff>161925</xdr:rowOff>
    </xdr:from>
    <xdr:to>
      <xdr:col>5</xdr:col>
      <xdr:colOff>716280</xdr:colOff>
      <xdr:row>2027</xdr:row>
      <xdr:rowOff>17859</xdr:rowOff>
    </xdr:to>
    <xdr:pic>
      <xdr:nvPicPr>
        <xdr:cNvPr id="173" name="Imagen 172">
          <a:extLst>
            <a:ext uri="{FF2B5EF4-FFF2-40B4-BE49-F238E27FC236}">
              <a16:creationId xmlns:a16="http://schemas.microsoft.com/office/drawing/2014/main" id="{7E084D6F-EDFC-4E9F-ACEA-39E7FCBBE2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763460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2070</xdr:row>
      <xdr:rowOff>95250</xdr:rowOff>
    </xdr:from>
    <xdr:to>
      <xdr:col>3</xdr:col>
      <xdr:colOff>342225</xdr:colOff>
      <xdr:row>2073</xdr:row>
      <xdr:rowOff>94575</xdr:rowOff>
    </xdr:to>
    <xdr:pic>
      <xdr:nvPicPr>
        <xdr:cNvPr id="174" name="Imagen 173" descr="Resultado de imagen para logo tarso">
          <a:extLst>
            <a:ext uri="{FF2B5EF4-FFF2-40B4-BE49-F238E27FC236}">
              <a16:creationId xmlns:a16="http://schemas.microsoft.com/office/drawing/2014/main" id="{C9FB2C28-3759-4FF2-9F5D-D71ECAE413B4}"/>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848290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2070</xdr:row>
      <xdr:rowOff>104775</xdr:rowOff>
    </xdr:from>
    <xdr:to>
      <xdr:col>4</xdr:col>
      <xdr:colOff>217977</xdr:colOff>
      <xdr:row>2073</xdr:row>
      <xdr:rowOff>104100</xdr:rowOff>
    </xdr:to>
    <xdr:pic>
      <xdr:nvPicPr>
        <xdr:cNvPr id="175" name="Imagen 174" descr="Resultado de imagen para logo tarso">
          <a:extLst>
            <a:ext uri="{FF2B5EF4-FFF2-40B4-BE49-F238E27FC236}">
              <a16:creationId xmlns:a16="http://schemas.microsoft.com/office/drawing/2014/main" id="{3F91BA16-A127-483A-98AB-4F4C8AF8D7EC}"/>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848385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2070</xdr:row>
      <xdr:rowOff>161925</xdr:rowOff>
    </xdr:from>
    <xdr:to>
      <xdr:col>5</xdr:col>
      <xdr:colOff>716280</xdr:colOff>
      <xdr:row>2073</xdr:row>
      <xdr:rowOff>17859</xdr:rowOff>
    </xdr:to>
    <xdr:pic>
      <xdr:nvPicPr>
        <xdr:cNvPr id="176" name="Imagen 175">
          <a:extLst>
            <a:ext uri="{FF2B5EF4-FFF2-40B4-BE49-F238E27FC236}">
              <a16:creationId xmlns:a16="http://schemas.microsoft.com/office/drawing/2014/main" id="{E393F8C9-1495-4009-988F-D47FF6D76AD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848957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2116</xdr:row>
      <xdr:rowOff>95250</xdr:rowOff>
    </xdr:from>
    <xdr:to>
      <xdr:col>3</xdr:col>
      <xdr:colOff>342225</xdr:colOff>
      <xdr:row>2119</xdr:row>
      <xdr:rowOff>94575</xdr:rowOff>
    </xdr:to>
    <xdr:pic>
      <xdr:nvPicPr>
        <xdr:cNvPr id="177" name="Imagen 176" descr="Resultado de imagen para logo tarso">
          <a:extLst>
            <a:ext uri="{FF2B5EF4-FFF2-40B4-BE49-F238E27FC236}">
              <a16:creationId xmlns:a16="http://schemas.microsoft.com/office/drawing/2014/main" id="{43119235-6052-4EBB-9819-CC6A8DC41EC0}"/>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3933786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2116</xdr:row>
      <xdr:rowOff>104775</xdr:rowOff>
    </xdr:from>
    <xdr:to>
      <xdr:col>4</xdr:col>
      <xdr:colOff>217977</xdr:colOff>
      <xdr:row>2119</xdr:row>
      <xdr:rowOff>104100</xdr:rowOff>
    </xdr:to>
    <xdr:pic>
      <xdr:nvPicPr>
        <xdr:cNvPr id="178" name="Imagen 177" descr="Resultado de imagen para logo tarso">
          <a:extLst>
            <a:ext uri="{FF2B5EF4-FFF2-40B4-BE49-F238E27FC236}">
              <a16:creationId xmlns:a16="http://schemas.microsoft.com/office/drawing/2014/main" id="{6787C621-E145-4C89-B5E1-DDA8B344586B}"/>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3933882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2116</xdr:row>
      <xdr:rowOff>161925</xdr:rowOff>
    </xdr:from>
    <xdr:to>
      <xdr:col>5</xdr:col>
      <xdr:colOff>716280</xdr:colOff>
      <xdr:row>2119</xdr:row>
      <xdr:rowOff>17859</xdr:rowOff>
    </xdr:to>
    <xdr:pic>
      <xdr:nvPicPr>
        <xdr:cNvPr id="179" name="Imagen 178">
          <a:extLst>
            <a:ext uri="{FF2B5EF4-FFF2-40B4-BE49-F238E27FC236}">
              <a16:creationId xmlns:a16="http://schemas.microsoft.com/office/drawing/2014/main" id="{ADF17DD7-1261-4031-ADD8-AC112CDC37C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3934453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2162</xdr:row>
      <xdr:rowOff>95250</xdr:rowOff>
    </xdr:from>
    <xdr:to>
      <xdr:col>3</xdr:col>
      <xdr:colOff>342225</xdr:colOff>
      <xdr:row>2165</xdr:row>
      <xdr:rowOff>94575</xdr:rowOff>
    </xdr:to>
    <xdr:pic>
      <xdr:nvPicPr>
        <xdr:cNvPr id="180" name="Imagen 179" descr="Resultado de imagen para logo tarso">
          <a:extLst>
            <a:ext uri="{FF2B5EF4-FFF2-40B4-BE49-F238E27FC236}">
              <a16:creationId xmlns:a16="http://schemas.microsoft.com/office/drawing/2014/main" id="{BEB2C8C1-5E47-4AD6-BB8F-8140ED7AB9E3}"/>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4019283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2162</xdr:row>
      <xdr:rowOff>104775</xdr:rowOff>
    </xdr:from>
    <xdr:to>
      <xdr:col>4</xdr:col>
      <xdr:colOff>217977</xdr:colOff>
      <xdr:row>2165</xdr:row>
      <xdr:rowOff>104100</xdr:rowOff>
    </xdr:to>
    <xdr:pic>
      <xdr:nvPicPr>
        <xdr:cNvPr id="181" name="Imagen 180" descr="Resultado de imagen para logo tarso">
          <a:extLst>
            <a:ext uri="{FF2B5EF4-FFF2-40B4-BE49-F238E27FC236}">
              <a16:creationId xmlns:a16="http://schemas.microsoft.com/office/drawing/2014/main" id="{0BBDA191-E04C-49B5-893C-118658D0E706}"/>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4019378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2162</xdr:row>
      <xdr:rowOff>161925</xdr:rowOff>
    </xdr:from>
    <xdr:to>
      <xdr:col>5</xdr:col>
      <xdr:colOff>716280</xdr:colOff>
      <xdr:row>2165</xdr:row>
      <xdr:rowOff>17859</xdr:rowOff>
    </xdr:to>
    <xdr:pic>
      <xdr:nvPicPr>
        <xdr:cNvPr id="182" name="Imagen 181">
          <a:extLst>
            <a:ext uri="{FF2B5EF4-FFF2-40B4-BE49-F238E27FC236}">
              <a16:creationId xmlns:a16="http://schemas.microsoft.com/office/drawing/2014/main" id="{D9FAB703-F349-42FD-855D-A54BD8E6A54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019950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2035</xdr:row>
      <xdr:rowOff>62753</xdr:rowOff>
    </xdr:from>
    <xdr:to>
      <xdr:col>5</xdr:col>
      <xdr:colOff>777035</xdr:colOff>
      <xdr:row>2056</xdr:row>
      <xdr:rowOff>46839</xdr:rowOff>
    </xdr:to>
    <xdr:pic>
      <xdr:nvPicPr>
        <xdr:cNvPr id="183" name="Imagen 182">
          <a:extLst>
            <a:ext uri="{FF2B5EF4-FFF2-40B4-BE49-F238E27FC236}">
              <a16:creationId xmlns:a16="http://schemas.microsoft.com/office/drawing/2014/main" id="{C5A9D621-BF93-4F73-A81B-946EB7C825B8}"/>
            </a:ext>
          </a:extLst>
        </xdr:cNvPr>
        <xdr:cNvPicPr>
          <a:picLocks noChangeAspect="1"/>
        </xdr:cNvPicPr>
      </xdr:nvPicPr>
      <xdr:blipFill rotWithShape="1">
        <a:blip xmlns:r="http://schemas.openxmlformats.org/officeDocument/2006/relationships" r:embed="rId36"/>
        <a:srcRect l="21277" t="14294" r="4939" b="5347"/>
        <a:stretch/>
      </xdr:blipFill>
      <xdr:spPr>
        <a:xfrm>
          <a:off x="0" y="378388133"/>
          <a:ext cx="6118655" cy="3824566"/>
        </a:xfrm>
        <a:prstGeom prst="rect">
          <a:avLst/>
        </a:prstGeom>
      </xdr:spPr>
    </xdr:pic>
    <xdr:clientData/>
  </xdr:twoCellAnchor>
  <xdr:twoCellAnchor editAs="oneCell">
    <xdr:from>
      <xdr:col>0</xdr:col>
      <xdr:colOff>26893</xdr:colOff>
      <xdr:row>1664</xdr:row>
      <xdr:rowOff>170329</xdr:rowOff>
    </xdr:from>
    <xdr:to>
      <xdr:col>6</xdr:col>
      <xdr:colOff>15034</xdr:colOff>
      <xdr:row>1683</xdr:row>
      <xdr:rowOff>36086</xdr:rowOff>
    </xdr:to>
    <xdr:pic>
      <xdr:nvPicPr>
        <xdr:cNvPr id="184" name="Imagen 183">
          <a:extLst>
            <a:ext uri="{FF2B5EF4-FFF2-40B4-BE49-F238E27FC236}">
              <a16:creationId xmlns:a16="http://schemas.microsoft.com/office/drawing/2014/main" id="{4A2B87C6-3E8F-4691-9291-2F1D59C4C9E2}"/>
            </a:ext>
          </a:extLst>
        </xdr:cNvPr>
        <xdr:cNvPicPr>
          <a:picLocks noChangeAspect="1"/>
        </xdr:cNvPicPr>
      </xdr:nvPicPr>
      <xdr:blipFill rotWithShape="1">
        <a:blip xmlns:r="http://schemas.openxmlformats.org/officeDocument/2006/relationships" r:embed="rId37"/>
        <a:srcRect l="21571" t="16211" r="11313" b="19990"/>
        <a:stretch/>
      </xdr:blipFill>
      <xdr:spPr>
        <a:xfrm>
          <a:off x="26893" y="309549949"/>
          <a:ext cx="6122241" cy="3340477"/>
        </a:xfrm>
        <a:prstGeom prst="rect">
          <a:avLst/>
        </a:prstGeom>
      </xdr:spPr>
    </xdr:pic>
    <xdr:clientData/>
  </xdr:twoCellAnchor>
  <xdr:twoCellAnchor editAs="oneCell">
    <xdr:from>
      <xdr:col>0</xdr:col>
      <xdr:colOff>8965</xdr:colOff>
      <xdr:row>1756</xdr:row>
      <xdr:rowOff>62753</xdr:rowOff>
    </xdr:from>
    <xdr:to>
      <xdr:col>5</xdr:col>
      <xdr:colOff>786000</xdr:colOff>
      <xdr:row>1774</xdr:row>
      <xdr:rowOff>107804</xdr:rowOff>
    </xdr:to>
    <xdr:pic>
      <xdr:nvPicPr>
        <xdr:cNvPr id="185" name="Imagen 184">
          <a:extLst>
            <a:ext uri="{FF2B5EF4-FFF2-40B4-BE49-F238E27FC236}">
              <a16:creationId xmlns:a16="http://schemas.microsoft.com/office/drawing/2014/main" id="{4539E650-833C-4F80-9B92-FAD4A5154FAC}"/>
            </a:ext>
          </a:extLst>
        </xdr:cNvPr>
        <xdr:cNvPicPr>
          <a:picLocks noChangeAspect="1"/>
        </xdr:cNvPicPr>
      </xdr:nvPicPr>
      <xdr:blipFill rotWithShape="1">
        <a:blip xmlns:r="http://schemas.openxmlformats.org/officeDocument/2006/relationships" r:embed="rId37"/>
        <a:srcRect l="21571" t="16211" r="11313" b="19990"/>
        <a:stretch/>
      </xdr:blipFill>
      <xdr:spPr>
        <a:xfrm>
          <a:off x="8965" y="326541653"/>
          <a:ext cx="6118655" cy="3336891"/>
        </a:xfrm>
        <a:prstGeom prst="rect">
          <a:avLst/>
        </a:prstGeom>
      </xdr:spPr>
    </xdr:pic>
    <xdr:clientData/>
  </xdr:twoCellAnchor>
  <xdr:twoCellAnchor editAs="oneCell">
    <xdr:from>
      <xdr:col>0</xdr:col>
      <xdr:colOff>80682</xdr:colOff>
      <xdr:row>1989</xdr:row>
      <xdr:rowOff>62754</xdr:rowOff>
    </xdr:from>
    <xdr:to>
      <xdr:col>6</xdr:col>
      <xdr:colOff>68823</xdr:colOff>
      <xdr:row>2002</xdr:row>
      <xdr:rowOff>176966</xdr:rowOff>
    </xdr:to>
    <xdr:pic>
      <xdr:nvPicPr>
        <xdr:cNvPr id="186" name="Imagen 185">
          <a:extLst>
            <a:ext uri="{FF2B5EF4-FFF2-40B4-BE49-F238E27FC236}">
              <a16:creationId xmlns:a16="http://schemas.microsoft.com/office/drawing/2014/main" id="{E4525DA2-BFA0-4CB4-8AC2-32E34946D40C}"/>
            </a:ext>
          </a:extLst>
        </xdr:cNvPr>
        <xdr:cNvPicPr>
          <a:picLocks noChangeAspect="1"/>
        </xdr:cNvPicPr>
      </xdr:nvPicPr>
      <xdr:blipFill rotWithShape="1">
        <a:blip xmlns:r="http://schemas.openxmlformats.org/officeDocument/2006/relationships" r:embed="rId38"/>
        <a:srcRect l="23491" t="19036" r="7946" b="32266"/>
        <a:stretch/>
      </xdr:blipFill>
      <xdr:spPr>
        <a:xfrm>
          <a:off x="80682" y="369838494"/>
          <a:ext cx="6122241" cy="2491652"/>
        </a:xfrm>
        <a:prstGeom prst="rect">
          <a:avLst/>
        </a:prstGeom>
      </xdr:spPr>
    </xdr:pic>
    <xdr:clientData/>
  </xdr:twoCellAnchor>
  <xdr:twoCellAnchor editAs="oneCell">
    <xdr:from>
      <xdr:col>8</xdr:col>
      <xdr:colOff>0</xdr:colOff>
      <xdr:row>2085</xdr:row>
      <xdr:rowOff>0</xdr:rowOff>
    </xdr:from>
    <xdr:to>
      <xdr:col>8</xdr:col>
      <xdr:colOff>304800</xdr:colOff>
      <xdr:row>2086</xdr:row>
      <xdr:rowOff>121920</xdr:rowOff>
    </xdr:to>
    <xdr:sp macro="" textlink="">
      <xdr:nvSpPr>
        <xdr:cNvPr id="187" name="AutoShape 1">
          <a:extLst>
            <a:ext uri="{FF2B5EF4-FFF2-40B4-BE49-F238E27FC236}">
              <a16:creationId xmlns:a16="http://schemas.microsoft.com/office/drawing/2014/main" id="{FD831E7B-DE64-4F8B-9C71-2683BCAC66E2}"/>
            </a:ext>
          </a:extLst>
        </xdr:cNvPr>
        <xdr:cNvSpPr>
          <a:spLocks noChangeAspect="1" noChangeArrowheads="1"/>
        </xdr:cNvSpPr>
      </xdr:nvSpPr>
      <xdr:spPr bwMode="auto">
        <a:xfrm>
          <a:off x="7719060" y="38760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2086</xdr:row>
      <xdr:rowOff>0</xdr:rowOff>
    </xdr:from>
    <xdr:to>
      <xdr:col>10</xdr:col>
      <xdr:colOff>304800</xdr:colOff>
      <xdr:row>2087</xdr:row>
      <xdr:rowOff>121920</xdr:rowOff>
    </xdr:to>
    <xdr:sp macro="" textlink="">
      <xdr:nvSpPr>
        <xdr:cNvPr id="188" name="AutoShape 2">
          <a:extLst>
            <a:ext uri="{FF2B5EF4-FFF2-40B4-BE49-F238E27FC236}">
              <a16:creationId xmlns:a16="http://schemas.microsoft.com/office/drawing/2014/main" id="{6521F6B3-735B-4190-B452-D82737F1647F}"/>
            </a:ext>
          </a:extLst>
        </xdr:cNvPr>
        <xdr:cNvSpPr>
          <a:spLocks noChangeAspect="1" noChangeArrowheads="1"/>
        </xdr:cNvSpPr>
      </xdr:nvSpPr>
      <xdr:spPr bwMode="auto">
        <a:xfrm>
          <a:off x="9304020" y="38778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2078</xdr:row>
      <xdr:rowOff>152399</xdr:rowOff>
    </xdr:from>
    <xdr:to>
      <xdr:col>5</xdr:col>
      <xdr:colOff>777035</xdr:colOff>
      <xdr:row>2096</xdr:row>
      <xdr:rowOff>131689</xdr:rowOff>
    </xdr:to>
    <xdr:pic>
      <xdr:nvPicPr>
        <xdr:cNvPr id="189" name="Imagen 188">
          <a:extLst>
            <a:ext uri="{FF2B5EF4-FFF2-40B4-BE49-F238E27FC236}">
              <a16:creationId xmlns:a16="http://schemas.microsoft.com/office/drawing/2014/main" id="{8D5FBAA4-D3C8-4EC9-A17A-0CCE4A66560C}"/>
            </a:ext>
          </a:extLst>
        </xdr:cNvPr>
        <xdr:cNvPicPr>
          <a:picLocks noChangeAspect="1"/>
        </xdr:cNvPicPr>
      </xdr:nvPicPr>
      <xdr:blipFill rotWithShape="1">
        <a:blip xmlns:r="http://schemas.openxmlformats.org/officeDocument/2006/relationships" r:embed="rId39"/>
        <a:srcRect l="-2729" t="-3385" r="11360" b="18277"/>
        <a:stretch/>
      </xdr:blipFill>
      <xdr:spPr>
        <a:xfrm>
          <a:off x="0" y="386478779"/>
          <a:ext cx="6118655" cy="3271130"/>
        </a:xfrm>
        <a:prstGeom prst="rect">
          <a:avLst/>
        </a:prstGeom>
      </xdr:spPr>
    </xdr:pic>
    <xdr:clientData/>
  </xdr:twoCellAnchor>
  <xdr:twoCellAnchor editAs="oneCell">
    <xdr:from>
      <xdr:col>0</xdr:col>
      <xdr:colOff>17928</xdr:colOff>
      <xdr:row>53</xdr:row>
      <xdr:rowOff>17928</xdr:rowOff>
    </xdr:from>
    <xdr:to>
      <xdr:col>2</xdr:col>
      <xdr:colOff>466164</xdr:colOff>
      <xdr:row>71</xdr:row>
      <xdr:rowOff>116541</xdr:rowOff>
    </xdr:to>
    <xdr:pic>
      <xdr:nvPicPr>
        <xdr:cNvPr id="190" name="Imagen 189">
          <a:extLst>
            <a:ext uri="{FF2B5EF4-FFF2-40B4-BE49-F238E27FC236}">
              <a16:creationId xmlns:a16="http://schemas.microsoft.com/office/drawing/2014/main" id="{178999F2-D0A0-45B6-BB60-10B8AC544DC5}"/>
            </a:ext>
          </a:extLst>
        </xdr:cNvPr>
        <xdr:cNvPicPr>
          <a:picLocks noChangeAspect="1"/>
        </xdr:cNvPicPr>
      </xdr:nvPicPr>
      <xdr:blipFill rotWithShape="1">
        <a:blip xmlns:r="http://schemas.openxmlformats.org/officeDocument/2006/relationships" r:embed="rId40"/>
        <a:srcRect l="36938" t="15495" r="28116" b="29758"/>
        <a:stretch/>
      </xdr:blipFill>
      <xdr:spPr>
        <a:xfrm>
          <a:off x="17928" y="9977268"/>
          <a:ext cx="3770556" cy="3390453"/>
        </a:xfrm>
        <a:prstGeom prst="rect">
          <a:avLst/>
        </a:prstGeom>
      </xdr:spPr>
    </xdr:pic>
    <xdr:clientData/>
  </xdr:twoCellAnchor>
  <xdr:twoCellAnchor editAs="oneCell">
    <xdr:from>
      <xdr:col>0</xdr:col>
      <xdr:colOff>295837</xdr:colOff>
      <xdr:row>71</xdr:row>
      <xdr:rowOff>26892</xdr:rowOff>
    </xdr:from>
    <xdr:to>
      <xdr:col>5</xdr:col>
      <xdr:colOff>430308</xdr:colOff>
      <xdr:row>91</xdr:row>
      <xdr:rowOff>152399</xdr:rowOff>
    </xdr:to>
    <xdr:pic>
      <xdr:nvPicPr>
        <xdr:cNvPr id="191" name="Imagen 190">
          <a:extLst>
            <a:ext uri="{FF2B5EF4-FFF2-40B4-BE49-F238E27FC236}">
              <a16:creationId xmlns:a16="http://schemas.microsoft.com/office/drawing/2014/main" id="{96F124B0-85AE-4D0E-BD4C-9EED48DEC222}"/>
            </a:ext>
          </a:extLst>
        </xdr:cNvPr>
        <xdr:cNvPicPr>
          <a:picLocks noChangeAspect="1"/>
        </xdr:cNvPicPr>
      </xdr:nvPicPr>
      <xdr:blipFill rotWithShape="1">
        <a:blip xmlns:r="http://schemas.openxmlformats.org/officeDocument/2006/relationships" r:embed="rId41"/>
        <a:srcRect l="33701" t="16528" r="15582" b="22380"/>
        <a:stretch/>
      </xdr:blipFill>
      <xdr:spPr>
        <a:xfrm>
          <a:off x="295837" y="13278072"/>
          <a:ext cx="5476091" cy="3783107"/>
        </a:xfrm>
        <a:prstGeom prst="rect">
          <a:avLst/>
        </a:prstGeom>
      </xdr:spPr>
    </xdr:pic>
    <xdr:clientData/>
  </xdr:twoCellAnchor>
  <xdr:twoCellAnchor editAs="oneCell">
    <xdr:from>
      <xdr:col>0</xdr:col>
      <xdr:colOff>0</xdr:colOff>
      <xdr:row>99</xdr:row>
      <xdr:rowOff>0</xdr:rowOff>
    </xdr:from>
    <xdr:to>
      <xdr:col>2</xdr:col>
      <xdr:colOff>448236</xdr:colOff>
      <xdr:row>117</xdr:row>
      <xdr:rowOff>98613</xdr:rowOff>
    </xdr:to>
    <xdr:pic>
      <xdr:nvPicPr>
        <xdr:cNvPr id="192" name="Imagen 191">
          <a:extLst>
            <a:ext uri="{FF2B5EF4-FFF2-40B4-BE49-F238E27FC236}">
              <a16:creationId xmlns:a16="http://schemas.microsoft.com/office/drawing/2014/main" id="{ADCD0626-8E3E-46A4-9DF6-BD35FE0B28E9}"/>
            </a:ext>
          </a:extLst>
        </xdr:cNvPr>
        <xdr:cNvPicPr>
          <a:picLocks noChangeAspect="1"/>
        </xdr:cNvPicPr>
      </xdr:nvPicPr>
      <xdr:blipFill rotWithShape="1">
        <a:blip xmlns:r="http://schemas.openxmlformats.org/officeDocument/2006/relationships" r:embed="rId40"/>
        <a:srcRect l="36938" t="15495" r="28116" b="29758"/>
        <a:stretch/>
      </xdr:blipFill>
      <xdr:spPr>
        <a:xfrm>
          <a:off x="0" y="18508980"/>
          <a:ext cx="3770556" cy="3390453"/>
        </a:xfrm>
        <a:prstGeom prst="rect">
          <a:avLst/>
        </a:prstGeom>
      </xdr:spPr>
    </xdr:pic>
    <xdr:clientData/>
  </xdr:twoCellAnchor>
  <xdr:twoCellAnchor editAs="oneCell">
    <xdr:from>
      <xdr:col>0</xdr:col>
      <xdr:colOff>277909</xdr:colOff>
      <xdr:row>117</xdr:row>
      <xdr:rowOff>8964</xdr:rowOff>
    </xdr:from>
    <xdr:to>
      <xdr:col>5</xdr:col>
      <xdr:colOff>412380</xdr:colOff>
      <xdr:row>137</xdr:row>
      <xdr:rowOff>134471</xdr:rowOff>
    </xdr:to>
    <xdr:pic>
      <xdr:nvPicPr>
        <xdr:cNvPr id="193" name="Imagen 192">
          <a:extLst>
            <a:ext uri="{FF2B5EF4-FFF2-40B4-BE49-F238E27FC236}">
              <a16:creationId xmlns:a16="http://schemas.microsoft.com/office/drawing/2014/main" id="{45F2037B-B724-49DF-883C-36ADB2D03422}"/>
            </a:ext>
          </a:extLst>
        </xdr:cNvPr>
        <xdr:cNvPicPr>
          <a:picLocks noChangeAspect="1"/>
        </xdr:cNvPicPr>
      </xdr:nvPicPr>
      <xdr:blipFill rotWithShape="1">
        <a:blip xmlns:r="http://schemas.openxmlformats.org/officeDocument/2006/relationships" r:embed="rId41"/>
        <a:srcRect l="33701" t="16528" r="15582" b="22380"/>
        <a:stretch/>
      </xdr:blipFill>
      <xdr:spPr>
        <a:xfrm>
          <a:off x="277909" y="21809784"/>
          <a:ext cx="5476091" cy="3783107"/>
        </a:xfrm>
        <a:prstGeom prst="rect">
          <a:avLst/>
        </a:prstGeom>
      </xdr:spPr>
    </xdr:pic>
    <xdr:clientData/>
  </xdr:twoCellAnchor>
  <xdr:twoCellAnchor editAs="oneCell">
    <xdr:from>
      <xdr:col>0</xdr:col>
      <xdr:colOff>62753</xdr:colOff>
      <xdr:row>375</xdr:row>
      <xdr:rowOff>89648</xdr:rowOff>
    </xdr:from>
    <xdr:to>
      <xdr:col>2</xdr:col>
      <xdr:colOff>510989</xdr:colOff>
      <xdr:row>393</xdr:row>
      <xdr:rowOff>11521</xdr:rowOff>
    </xdr:to>
    <xdr:pic>
      <xdr:nvPicPr>
        <xdr:cNvPr id="194" name="Imagen 193">
          <a:extLst>
            <a:ext uri="{FF2B5EF4-FFF2-40B4-BE49-F238E27FC236}">
              <a16:creationId xmlns:a16="http://schemas.microsoft.com/office/drawing/2014/main" id="{D58F1591-ABA1-44C6-A339-CE2E3A582BA3}"/>
            </a:ext>
          </a:extLst>
        </xdr:cNvPr>
        <xdr:cNvPicPr>
          <a:picLocks noChangeAspect="1"/>
        </xdr:cNvPicPr>
      </xdr:nvPicPr>
      <xdr:blipFill rotWithShape="1">
        <a:blip xmlns:r="http://schemas.openxmlformats.org/officeDocument/2006/relationships" r:embed="rId40"/>
        <a:srcRect l="36938" t="15495" r="28116" b="29758"/>
        <a:stretch/>
      </xdr:blipFill>
      <xdr:spPr>
        <a:xfrm>
          <a:off x="62753" y="69896468"/>
          <a:ext cx="3770556" cy="3213713"/>
        </a:xfrm>
        <a:prstGeom prst="rect">
          <a:avLst/>
        </a:prstGeom>
      </xdr:spPr>
    </xdr:pic>
    <xdr:clientData/>
  </xdr:twoCellAnchor>
  <xdr:twoCellAnchor editAs="oneCell">
    <xdr:from>
      <xdr:col>0</xdr:col>
      <xdr:colOff>340662</xdr:colOff>
      <xdr:row>393</xdr:row>
      <xdr:rowOff>98611</xdr:rowOff>
    </xdr:from>
    <xdr:to>
      <xdr:col>5</xdr:col>
      <xdr:colOff>475133</xdr:colOff>
      <xdr:row>413</xdr:row>
      <xdr:rowOff>26895</xdr:rowOff>
    </xdr:to>
    <xdr:pic>
      <xdr:nvPicPr>
        <xdr:cNvPr id="195" name="Imagen 194">
          <a:extLst>
            <a:ext uri="{FF2B5EF4-FFF2-40B4-BE49-F238E27FC236}">
              <a16:creationId xmlns:a16="http://schemas.microsoft.com/office/drawing/2014/main" id="{58E5D8E9-60A0-4047-9C96-996910DB9323}"/>
            </a:ext>
          </a:extLst>
        </xdr:cNvPr>
        <xdr:cNvPicPr>
          <a:picLocks noChangeAspect="1"/>
        </xdr:cNvPicPr>
      </xdr:nvPicPr>
      <xdr:blipFill rotWithShape="1">
        <a:blip xmlns:r="http://schemas.openxmlformats.org/officeDocument/2006/relationships" r:embed="rId41"/>
        <a:srcRect l="33701" t="16528" r="15582" b="22380"/>
        <a:stretch/>
      </xdr:blipFill>
      <xdr:spPr>
        <a:xfrm>
          <a:off x="340662" y="73197271"/>
          <a:ext cx="5476091" cy="3585884"/>
        </a:xfrm>
        <a:prstGeom prst="rect">
          <a:avLst/>
        </a:prstGeom>
      </xdr:spPr>
    </xdr:pic>
    <xdr:clientData/>
  </xdr:twoCellAnchor>
  <xdr:twoCellAnchor editAs="oneCell">
    <xdr:from>
      <xdr:col>0</xdr:col>
      <xdr:colOff>80683</xdr:colOff>
      <xdr:row>421</xdr:row>
      <xdr:rowOff>71718</xdr:rowOff>
    </xdr:from>
    <xdr:to>
      <xdr:col>2</xdr:col>
      <xdr:colOff>528919</xdr:colOff>
      <xdr:row>438</xdr:row>
      <xdr:rowOff>172886</xdr:rowOff>
    </xdr:to>
    <xdr:pic>
      <xdr:nvPicPr>
        <xdr:cNvPr id="196" name="Imagen 195">
          <a:extLst>
            <a:ext uri="{FF2B5EF4-FFF2-40B4-BE49-F238E27FC236}">
              <a16:creationId xmlns:a16="http://schemas.microsoft.com/office/drawing/2014/main" id="{23B3EFAD-5E60-4E05-B3C7-DAA236F57A08}"/>
            </a:ext>
          </a:extLst>
        </xdr:cNvPr>
        <xdr:cNvPicPr>
          <a:picLocks noChangeAspect="1"/>
        </xdr:cNvPicPr>
      </xdr:nvPicPr>
      <xdr:blipFill rotWithShape="1">
        <a:blip xmlns:r="http://schemas.openxmlformats.org/officeDocument/2006/relationships" r:embed="rId40"/>
        <a:srcRect l="36938" t="15495" r="28116" b="29758"/>
        <a:stretch/>
      </xdr:blipFill>
      <xdr:spPr>
        <a:xfrm>
          <a:off x="80683" y="78428178"/>
          <a:ext cx="3770556" cy="3210128"/>
        </a:xfrm>
        <a:prstGeom prst="rect">
          <a:avLst/>
        </a:prstGeom>
      </xdr:spPr>
    </xdr:pic>
    <xdr:clientData/>
  </xdr:twoCellAnchor>
  <xdr:twoCellAnchor editAs="oneCell">
    <xdr:from>
      <xdr:col>0</xdr:col>
      <xdr:colOff>358592</xdr:colOff>
      <xdr:row>439</xdr:row>
      <xdr:rowOff>80682</xdr:rowOff>
    </xdr:from>
    <xdr:to>
      <xdr:col>5</xdr:col>
      <xdr:colOff>493063</xdr:colOff>
      <xdr:row>459</xdr:row>
      <xdr:rowOff>8966</xdr:rowOff>
    </xdr:to>
    <xdr:pic>
      <xdr:nvPicPr>
        <xdr:cNvPr id="197" name="Imagen 196">
          <a:extLst>
            <a:ext uri="{FF2B5EF4-FFF2-40B4-BE49-F238E27FC236}">
              <a16:creationId xmlns:a16="http://schemas.microsoft.com/office/drawing/2014/main" id="{7828A3EB-61F0-4BE2-B1DB-93936FB4AA09}"/>
            </a:ext>
          </a:extLst>
        </xdr:cNvPr>
        <xdr:cNvPicPr>
          <a:picLocks noChangeAspect="1"/>
        </xdr:cNvPicPr>
      </xdr:nvPicPr>
      <xdr:blipFill rotWithShape="1">
        <a:blip xmlns:r="http://schemas.openxmlformats.org/officeDocument/2006/relationships" r:embed="rId41"/>
        <a:srcRect l="33701" t="16528" r="15582" b="22380"/>
        <a:stretch/>
      </xdr:blipFill>
      <xdr:spPr>
        <a:xfrm>
          <a:off x="358592" y="81728982"/>
          <a:ext cx="5476091" cy="3585884"/>
        </a:xfrm>
        <a:prstGeom prst="rect">
          <a:avLst/>
        </a:prstGeom>
      </xdr:spPr>
    </xdr:pic>
    <xdr:clientData/>
  </xdr:twoCellAnchor>
  <xdr:twoCellAnchor editAs="oneCell">
    <xdr:from>
      <xdr:col>0</xdr:col>
      <xdr:colOff>0</xdr:colOff>
      <xdr:row>559</xdr:row>
      <xdr:rowOff>71718</xdr:rowOff>
    </xdr:from>
    <xdr:to>
      <xdr:col>2</xdr:col>
      <xdr:colOff>448236</xdr:colOff>
      <xdr:row>576</xdr:row>
      <xdr:rowOff>172886</xdr:rowOff>
    </xdr:to>
    <xdr:pic>
      <xdr:nvPicPr>
        <xdr:cNvPr id="198" name="Imagen 197">
          <a:extLst>
            <a:ext uri="{FF2B5EF4-FFF2-40B4-BE49-F238E27FC236}">
              <a16:creationId xmlns:a16="http://schemas.microsoft.com/office/drawing/2014/main" id="{BEE65254-EE7F-4943-ADF3-B62BBDC0B679}"/>
            </a:ext>
          </a:extLst>
        </xdr:cNvPr>
        <xdr:cNvPicPr>
          <a:picLocks noChangeAspect="1"/>
        </xdr:cNvPicPr>
      </xdr:nvPicPr>
      <xdr:blipFill rotWithShape="1">
        <a:blip xmlns:r="http://schemas.openxmlformats.org/officeDocument/2006/relationships" r:embed="rId40"/>
        <a:srcRect l="36938" t="15495" r="28116" b="29758"/>
        <a:stretch/>
      </xdr:blipFill>
      <xdr:spPr>
        <a:xfrm>
          <a:off x="0" y="104077098"/>
          <a:ext cx="3770556" cy="3210128"/>
        </a:xfrm>
        <a:prstGeom prst="rect">
          <a:avLst/>
        </a:prstGeom>
      </xdr:spPr>
    </xdr:pic>
    <xdr:clientData/>
  </xdr:twoCellAnchor>
  <xdr:twoCellAnchor editAs="oneCell">
    <xdr:from>
      <xdr:col>0</xdr:col>
      <xdr:colOff>277909</xdr:colOff>
      <xdr:row>577</xdr:row>
      <xdr:rowOff>80682</xdr:rowOff>
    </xdr:from>
    <xdr:to>
      <xdr:col>5</xdr:col>
      <xdr:colOff>412380</xdr:colOff>
      <xdr:row>597</xdr:row>
      <xdr:rowOff>8965</xdr:rowOff>
    </xdr:to>
    <xdr:pic>
      <xdr:nvPicPr>
        <xdr:cNvPr id="199" name="Imagen 198">
          <a:extLst>
            <a:ext uri="{FF2B5EF4-FFF2-40B4-BE49-F238E27FC236}">
              <a16:creationId xmlns:a16="http://schemas.microsoft.com/office/drawing/2014/main" id="{600D89F5-B922-45D1-87ED-CC15E8A35FF6}"/>
            </a:ext>
          </a:extLst>
        </xdr:cNvPr>
        <xdr:cNvPicPr>
          <a:picLocks noChangeAspect="1"/>
        </xdr:cNvPicPr>
      </xdr:nvPicPr>
      <xdr:blipFill rotWithShape="1">
        <a:blip xmlns:r="http://schemas.openxmlformats.org/officeDocument/2006/relationships" r:embed="rId41"/>
        <a:srcRect l="33701" t="16528" r="15582" b="22380"/>
        <a:stretch/>
      </xdr:blipFill>
      <xdr:spPr>
        <a:xfrm>
          <a:off x="277909" y="107377902"/>
          <a:ext cx="5476091" cy="3585883"/>
        </a:xfrm>
        <a:prstGeom prst="rect">
          <a:avLst/>
        </a:prstGeom>
      </xdr:spPr>
    </xdr:pic>
    <xdr:clientData/>
  </xdr:twoCellAnchor>
  <xdr:twoCellAnchor editAs="oneCell">
    <xdr:from>
      <xdr:col>0</xdr:col>
      <xdr:colOff>0</xdr:colOff>
      <xdr:row>605</xdr:row>
      <xdr:rowOff>0</xdr:rowOff>
    </xdr:from>
    <xdr:to>
      <xdr:col>2</xdr:col>
      <xdr:colOff>448236</xdr:colOff>
      <xdr:row>622</xdr:row>
      <xdr:rowOff>101168</xdr:rowOff>
    </xdr:to>
    <xdr:pic>
      <xdr:nvPicPr>
        <xdr:cNvPr id="200" name="Imagen 199">
          <a:extLst>
            <a:ext uri="{FF2B5EF4-FFF2-40B4-BE49-F238E27FC236}">
              <a16:creationId xmlns:a16="http://schemas.microsoft.com/office/drawing/2014/main" id="{691FE58B-BC86-4DB5-B80B-AE4DD2A36076}"/>
            </a:ext>
          </a:extLst>
        </xdr:cNvPr>
        <xdr:cNvPicPr>
          <a:picLocks noChangeAspect="1"/>
        </xdr:cNvPicPr>
      </xdr:nvPicPr>
      <xdr:blipFill rotWithShape="1">
        <a:blip xmlns:r="http://schemas.openxmlformats.org/officeDocument/2006/relationships" r:embed="rId40"/>
        <a:srcRect l="36938" t="15495" r="28116" b="29758"/>
        <a:stretch/>
      </xdr:blipFill>
      <xdr:spPr>
        <a:xfrm>
          <a:off x="0" y="112555020"/>
          <a:ext cx="3770556" cy="3210128"/>
        </a:xfrm>
        <a:prstGeom prst="rect">
          <a:avLst/>
        </a:prstGeom>
      </xdr:spPr>
    </xdr:pic>
    <xdr:clientData/>
  </xdr:twoCellAnchor>
  <xdr:twoCellAnchor editAs="oneCell">
    <xdr:from>
      <xdr:col>0</xdr:col>
      <xdr:colOff>277909</xdr:colOff>
      <xdr:row>623</xdr:row>
      <xdr:rowOff>8963</xdr:rowOff>
    </xdr:from>
    <xdr:to>
      <xdr:col>5</xdr:col>
      <xdr:colOff>412380</xdr:colOff>
      <xdr:row>642</xdr:row>
      <xdr:rowOff>116541</xdr:rowOff>
    </xdr:to>
    <xdr:pic>
      <xdr:nvPicPr>
        <xdr:cNvPr id="201" name="Imagen 200">
          <a:extLst>
            <a:ext uri="{FF2B5EF4-FFF2-40B4-BE49-F238E27FC236}">
              <a16:creationId xmlns:a16="http://schemas.microsoft.com/office/drawing/2014/main" id="{D44C65E2-5D51-433D-8DE6-03CE2AFF6A75}"/>
            </a:ext>
          </a:extLst>
        </xdr:cNvPr>
        <xdr:cNvPicPr>
          <a:picLocks noChangeAspect="1"/>
        </xdr:cNvPicPr>
      </xdr:nvPicPr>
      <xdr:blipFill rotWithShape="1">
        <a:blip xmlns:r="http://schemas.openxmlformats.org/officeDocument/2006/relationships" r:embed="rId41"/>
        <a:srcRect l="33701" t="16528" r="15582" b="22380"/>
        <a:stretch/>
      </xdr:blipFill>
      <xdr:spPr>
        <a:xfrm>
          <a:off x="277909" y="115855823"/>
          <a:ext cx="5476091" cy="3582298"/>
        </a:xfrm>
        <a:prstGeom prst="rect">
          <a:avLst/>
        </a:prstGeom>
      </xdr:spPr>
    </xdr:pic>
    <xdr:clientData/>
  </xdr:twoCellAnchor>
  <xdr:twoCellAnchor editAs="oneCell">
    <xdr:from>
      <xdr:col>0</xdr:col>
      <xdr:colOff>44824</xdr:colOff>
      <xdr:row>1803</xdr:row>
      <xdr:rowOff>71717</xdr:rowOff>
    </xdr:from>
    <xdr:to>
      <xdr:col>6</xdr:col>
      <xdr:colOff>32965</xdr:colOff>
      <xdr:row>1817</xdr:row>
      <xdr:rowOff>87426</xdr:rowOff>
    </xdr:to>
    <xdr:pic>
      <xdr:nvPicPr>
        <xdr:cNvPr id="202" name="Imagen 201">
          <a:extLst>
            <a:ext uri="{FF2B5EF4-FFF2-40B4-BE49-F238E27FC236}">
              <a16:creationId xmlns:a16="http://schemas.microsoft.com/office/drawing/2014/main" id="{8C9DFD57-CD54-4543-81D3-9FFC6388B123}"/>
            </a:ext>
          </a:extLst>
        </xdr:cNvPr>
        <xdr:cNvPicPr>
          <a:picLocks noChangeAspect="1"/>
        </xdr:cNvPicPr>
      </xdr:nvPicPr>
      <xdr:blipFill rotWithShape="1">
        <a:blip xmlns:r="http://schemas.openxmlformats.org/officeDocument/2006/relationships" r:embed="rId42"/>
        <a:srcRect l="21250" t="17708" r="6950" b="29611"/>
        <a:stretch/>
      </xdr:blipFill>
      <xdr:spPr>
        <a:xfrm>
          <a:off x="44824" y="335283137"/>
          <a:ext cx="6122241" cy="2576029"/>
        </a:xfrm>
        <a:prstGeom prst="rect">
          <a:avLst/>
        </a:prstGeom>
      </xdr:spPr>
    </xdr:pic>
    <xdr:clientData/>
  </xdr:twoCellAnchor>
  <xdr:twoCellAnchor editAs="oneCell">
    <xdr:from>
      <xdr:col>0</xdr:col>
      <xdr:colOff>322729</xdr:colOff>
      <xdr:row>1711</xdr:row>
      <xdr:rowOff>107576</xdr:rowOff>
    </xdr:from>
    <xdr:to>
      <xdr:col>5</xdr:col>
      <xdr:colOff>779930</xdr:colOff>
      <xdr:row>1733</xdr:row>
      <xdr:rowOff>53789</xdr:rowOff>
    </xdr:to>
    <xdr:pic>
      <xdr:nvPicPr>
        <xdr:cNvPr id="203" name="Imagen 202">
          <a:extLst>
            <a:ext uri="{FF2B5EF4-FFF2-40B4-BE49-F238E27FC236}">
              <a16:creationId xmlns:a16="http://schemas.microsoft.com/office/drawing/2014/main" id="{8FE5D90B-7D8F-483A-8FD8-E704235BFBCF}"/>
            </a:ext>
          </a:extLst>
        </xdr:cNvPr>
        <xdr:cNvPicPr>
          <a:picLocks noChangeAspect="1"/>
        </xdr:cNvPicPr>
      </xdr:nvPicPr>
      <xdr:blipFill rotWithShape="1">
        <a:blip xmlns:r="http://schemas.openxmlformats.org/officeDocument/2006/relationships" r:embed="rId43"/>
        <a:srcRect l="25317" t="15052" r="20978" b="20903"/>
        <a:stretch/>
      </xdr:blipFill>
      <xdr:spPr>
        <a:xfrm>
          <a:off x="322729" y="318219716"/>
          <a:ext cx="5798821" cy="3969573"/>
        </a:xfrm>
        <a:prstGeom prst="rect">
          <a:avLst/>
        </a:prstGeom>
      </xdr:spPr>
    </xdr:pic>
    <xdr:clientData/>
  </xdr:twoCellAnchor>
  <xdr:twoCellAnchor editAs="oneCell">
    <xdr:from>
      <xdr:col>0</xdr:col>
      <xdr:colOff>242048</xdr:colOff>
      <xdr:row>1947</xdr:row>
      <xdr:rowOff>80683</xdr:rowOff>
    </xdr:from>
    <xdr:to>
      <xdr:col>5</xdr:col>
      <xdr:colOff>645459</xdr:colOff>
      <xdr:row>1960</xdr:row>
      <xdr:rowOff>152400</xdr:rowOff>
    </xdr:to>
    <xdr:pic>
      <xdr:nvPicPr>
        <xdr:cNvPr id="204" name="Imagen 203">
          <a:extLst>
            <a:ext uri="{FF2B5EF4-FFF2-40B4-BE49-F238E27FC236}">
              <a16:creationId xmlns:a16="http://schemas.microsoft.com/office/drawing/2014/main" id="{84281865-3792-42E3-9D8E-5A236E366EA0}"/>
            </a:ext>
          </a:extLst>
        </xdr:cNvPr>
        <xdr:cNvPicPr>
          <a:picLocks noChangeAspect="1"/>
        </xdr:cNvPicPr>
      </xdr:nvPicPr>
      <xdr:blipFill rotWithShape="1">
        <a:blip xmlns:r="http://schemas.openxmlformats.org/officeDocument/2006/relationships" r:embed="rId44"/>
        <a:srcRect l="23242" t="24938" r="23551" b="35514"/>
        <a:stretch/>
      </xdr:blipFill>
      <xdr:spPr>
        <a:xfrm>
          <a:off x="242048" y="362038303"/>
          <a:ext cx="5745031" cy="2449157"/>
        </a:xfrm>
        <a:prstGeom prst="rect">
          <a:avLst/>
        </a:prstGeom>
      </xdr:spPr>
    </xdr:pic>
    <xdr:clientData/>
  </xdr:twoCellAnchor>
  <xdr:twoCellAnchor editAs="oneCell">
    <xdr:from>
      <xdr:col>0</xdr:col>
      <xdr:colOff>62753</xdr:colOff>
      <xdr:row>2125</xdr:row>
      <xdr:rowOff>161364</xdr:rowOff>
    </xdr:from>
    <xdr:to>
      <xdr:col>6</xdr:col>
      <xdr:colOff>50894</xdr:colOff>
      <xdr:row>2139</xdr:row>
      <xdr:rowOff>137497</xdr:rowOff>
    </xdr:to>
    <xdr:pic>
      <xdr:nvPicPr>
        <xdr:cNvPr id="205" name="Imagen 204">
          <a:extLst>
            <a:ext uri="{FF2B5EF4-FFF2-40B4-BE49-F238E27FC236}">
              <a16:creationId xmlns:a16="http://schemas.microsoft.com/office/drawing/2014/main" id="{F097DAB7-16ED-4B2E-9033-07CD0CC70A36}"/>
            </a:ext>
          </a:extLst>
        </xdr:cNvPr>
        <xdr:cNvPicPr>
          <a:picLocks noChangeAspect="1"/>
        </xdr:cNvPicPr>
      </xdr:nvPicPr>
      <xdr:blipFill rotWithShape="1">
        <a:blip xmlns:r="http://schemas.openxmlformats.org/officeDocument/2006/relationships" r:embed="rId45"/>
        <a:srcRect l="2076" t="7378" r="4958" b="25479"/>
        <a:stretch/>
      </xdr:blipFill>
      <xdr:spPr>
        <a:xfrm>
          <a:off x="62753" y="395220264"/>
          <a:ext cx="6122241" cy="2536453"/>
        </a:xfrm>
        <a:prstGeom prst="rect">
          <a:avLst/>
        </a:prstGeom>
      </xdr:spPr>
    </xdr:pic>
    <xdr:clientData/>
  </xdr:twoCellAnchor>
  <xdr:twoCellAnchor editAs="oneCell">
    <xdr:from>
      <xdr:col>0</xdr:col>
      <xdr:colOff>555812</xdr:colOff>
      <xdr:row>2172</xdr:row>
      <xdr:rowOff>43667</xdr:rowOff>
    </xdr:from>
    <xdr:to>
      <xdr:col>5</xdr:col>
      <xdr:colOff>152400</xdr:colOff>
      <xdr:row>2189</xdr:row>
      <xdr:rowOff>62754</xdr:rowOff>
    </xdr:to>
    <xdr:pic>
      <xdr:nvPicPr>
        <xdr:cNvPr id="206" name="Imagen 205">
          <a:extLst>
            <a:ext uri="{FF2B5EF4-FFF2-40B4-BE49-F238E27FC236}">
              <a16:creationId xmlns:a16="http://schemas.microsoft.com/office/drawing/2014/main" id="{7EBEA3BB-D4A8-45A9-98C9-13EEEEAB8DAA}"/>
            </a:ext>
          </a:extLst>
        </xdr:cNvPr>
        <xdr:cNvPicPr>
          <a:picLocks noChangeAspect="1"/>
        </xdr:cNvPicPr>
      </xdr:nvPicPr>
      <xdr:blipFill rotWithShape="1">
        <a:blip xmlns:r="http://schemas.openxmlformats.org/officeDocument/2006/relationships" r:embed="rId46"/>
        <a:srcRect l="25586" t="19811" r="28594" b="29610"/>
        <a:stretch/>
      </xdr:blipFill>
      <xdr:spPr>
        <a:xfrm>
          <a:off x="555812" y="403835087"/>
          <a:ext cx="4938208" cy="3128047"/>
        </a:xfrm>
        <a:prstGeom prst="rect">
          <a:avLst/>
        </a:prstGeom>
      </xdr:spPr>
    </xdr:pic>
    <xdr:clientData/>
  </xdr:twoCellAnchor>
  <xdr:twoCellAnchor editAs="oneCell">
    <xdr:from>
      <xdr:col>0</xdr:col>
      <xdr:colOff>89646</xdr:colOff>
      <xdr:row>1848</xdr:row>
      <xdr:rowOff>125505</xdr:rowOff>
    </xdr:from>
    <xdr:to>
      <xdr:col>6</xdr:col>
      <xdr:colOff>77787</xdr:colOff>
      <xdr:row>1866</xdr:row>
      <xdr:rowOff>158260</xdr:rowOff>
    </xdr:to>
    <xdr:pic>
      <xdr:nvPicPr>
        <xdr:cNvPr id="207" name="Imagen 206">
          <a:extLst>
            <a:ext uri="{FF2B5EF4-FFF2-40B4-BE49-F238E27FC236}">
              <a16:creationId xmlns:a16="http://schemas.microsoft.com/office/drawing/2014/main" id="{94ED998F-F7A1-4520-9494-1D62600089E9}"/>
            </a:ext>
          </a:extLst>
        </xdr:cNvPr>
        <xdr:cNvPicPr>
          <a:picLocks noChangeAspect="1"/>
        </xdr:cNvPicPr>
      </xdr:nvPicPr>
      <xdr:blipFill rotWithShape="1">
        <a:blip xmlns:r="http://schemas.openxmlformats.org/officeDocument/2006/relationships" r:embed="rId47"/>
        <a:srcRect l="15522" t="15495" r="15914" b="19576"/>
        <a:stretch/>
      </xdr:blipFill>
      <xdr:spPr>
        <a:xfrm>
          <a:off x="89646" y="343703685"/>
          <a:ext cx="6122241" cy="3324595"/>
        </a:xfrm>
        <a:prstGeom prst="rect">
          <a:avLst/>
        </a:prstGeom>
      </xdr:spPr>
    </xdr:pic>
    <xdr:clientData/>
  </xdr:twoCellAnchor>
  <xdr:twoCellAnchor editAs="oneCell">
    <xdr:from>
      <xdr:col>0</xdr:col>
      <xdr:colOff>555812</xdr:colOff>
      <xdr:row>1896</xdr:row>
      <xdr:rowOff>170330</xdr:rowOff>
    </xdr:from>
    <xdr:to>
      <xdr:col>5</xdr:col>
      <xdr:colOff>708213</xdr:colOff>
      <xdr:row>1913</xdr:row>
      <xdr:rowOff>80683</xdr:rowOff>
    </xdr:to>
    <xdr:pic>
      <xdr:nvPicPr>
        <xdr:cNvPr id="208" name="Imagen 207">
          <a:extLst>
            <a:ext uri="{FF2B5EF4-FFF2-40B4-BE49-F238E27FC236}">
              <a16:creationId xmlns:a16="http://schemas.microsoft.com/office/drawing/2014/main" id="{3FD20625-12B4-4846-8C67-E19D3B261210}"/>
            </a:ext>
          </a:extLst>
        </xdr:cNvPr>
        <xdr:cNvPicPr>
          <a:picLocks noChangeAspect="1"/>
        </xdr:cNvPicPr>
      </xdr:nvPicPr>
      <xdr:blipFill rotWithShape="1">
        <a:blip xmlns:r="http://schemas.openxmlformats.org/officeDocument/2006/relationships" r:embed="rId48"/>
        <a:srcRect l="25400" t="23020" r="23717" b="28282"/>
        <a:stretch/>
      </xdr:blipFill>
      <xdr:spPr>
        <a:xfrm>
          <a:off x="555812" y="352663910"/>
          <a:ext cx="5494021" cy="3019313"/>
        </a:xfrm>
        <a:prstGeom prst="rect">
          <a:avLst/>
        </a:prstGeom>
      </xdr:spPr>
    </xdr:pic>
    <xdr:clientData/>
  </xdr:twoCellAnchor>
  <xdr:twoCellAnchor>
    <xdr:from>
      <xdr:col>2</xdr:col>
      <xdr:colOff>133350</xdr:colOff>
      <xdr:row>2208</xdr:row>
      <xdr:rowOff>95250</xdr:rowOff>
    </xdr:from>
    <xdr:to>
      <xdr:col>3</xdr:col>
      <xdr:colOff>342225</xdr:colOff>
      <xdr:row>2211</xdr:row>
      <xdr:rowOff>94575</xdr:rowOff>
    </xdr:to>
    <xdr:pic>
      <xdr:nvPicPr>
        <xdr:cNvPr id="209" name="Imagen 208" descr="Resultado de imagen para logo tarso">
          <a:extLst>
            <a:ext uri="{FF2B5EF4-FFF2-40B4-BE49-F238E27FC236}">
              <a16:creationId xmlns:a16="http://schemas.microsoft.com/office/drawing/2014/main" id="{55D50B75-0DDE-4CC9-A0B3-663D9ED8A03F}"/>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41047797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2208</xdr:row>
      <xdr:rowOff>104775</xdr:rowOff>
    </xdr:from>
    <xdr:to>
      <xdr:col>4</xdr:col>
      <xdr:colOff>217977</xdr:colOff>
      <xdr:row>2211</xdr:row>
      <xdr:rowOff>104100</xdr:rowOff>
    </xdr:to>
    <xdr:pic>
      <xdr:nvPicPr>
        <xdr:cNvPr id="210" name="Imagen 209" descr="Resultado de imagen para logo tarso">
          <a:extLst>
            <a:ext uri="{FF2B5EF4-FFF2-40B4-BE49-F238E27FC236}">
              <a16:creationId xmlns:a16="http://schemas.microsoft.com/office/drawing/2014/main" id="{C350F7DF-0482-4CAA-9E4A-E0534C923C12}"/>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41048749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2208</xdr:row>
      <xdr:rowOff>161925</xdr:rowOff>
    </xdr:from>
    <xdr:to>
      <xdr:col>5</xdr:col>
      <xdr:colOff>716280</xdr:colOff>
      <xdr:row>2211</xdr:row>
      <xdr:rowOff>17859</xdr:rowOff>
    </xdr:to>
    <xdr:pic>
      <xdr:nvPicPr>
        <xdr:cNvPr id="211" name="Imagen 210">
          <a:extLst>
            <a:ext uri="{FF2B5EF4-FFF2-40B4-BE49-F238E27FC236}">
              <a16:creationId xmlns:a16="http://schemas.microsoft.com/office/drawing/2014/main" id="{7C627D3B-9420-426B-8EB8-663D9773750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105446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2254</xdr:row>
      <xdr:rowOff>95250</xdr:rowOff>
    </xdr:from>
    <xdr:to>
      <xdr:col>3</xdr:col>
      <xdr:colOff>342225</xdr:colOff>
      <xdr:row>2257</xdr:row>
      <xdr:rowOff>94575</xdr:rowOff>
    </xdr:to>
    <xdr:pic>
      <xdr:nvPicPr>
        <xdr:cNvPr id="212" name="Imagen 211" descr="Resultado de imagen para logo tarso">
          <a:extLst>
            <a:ext uri="{FF2B5EF4-FFF2-40B4-BE49-F238E27FC236}">
              <a16:creationId xmlns:a16="http://schemas.microsoft.com/office/drawing/2014/main" id="{04E522C3-69AF-462D-9347-095B3A567AF8}"/>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41902761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2254</xdr:row>
      <xdr:rowOff>104775</xdr:rowOff>
    </xdr:from>
    <xdr:to>
      <xdr:col>4</xdr:col>
      <xdr:colOff>217977</xdr:colOff>
      <xdr:row>2257</xdr:row>
      <xdr:rowOff>104100</xdr:rowOff>
    </xdr:to>
    <xdr:pic>
      <xdr:nvPicPr>
        <xdr:cNvPr id="213" name="Imagen 212" descr="Resultado de imagen para logo tarso">
          <a:extLst>
            <a:ext uri="{FF2B5EF4-FFF2-40B4-BE49-F238E27FC236}">
              <a16:creationId xmlns:a16="http://schemas.microsoft.com/office/drawing/2014/main" id="{A124C386-1DE4-48F3-AC9E-3072E48B5327}"/>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41903713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2254</xdr:row>
      <xdr:rowOff>161925</xdr:rowOff>
    </xdr:from>
    <xdr:to>
      <xdr:col>5</xdr:col>
      <xdr:colOff>716280</xdr:colOff>
      <xdr:row>2257</xdr:row>
      <xdr:rowOff>17859</xdr:rowOff>
    </xdr:to>
    <xdr:pic>
      <xdr:nvPicPr>
        <xdr:cNvPr id="214" name="Imagen 213">
          <a:extLst>
            <a:ext uri="{FF2B5EF4-FFF2-40B4-BE49-F238E27FC236}">
              <a16:creationId xmlns:a16="http://schemas.microsoft.com/office/drawing/2014/main" id="{8F82A78F-FA2D-4133-836E-04339462999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1909428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2300</xdr:row>
      <xdr:rowOff>95250</xdr:rowOff>
    </xdr:from>
    <xdr:to>
      <xdr:col>3</xdr:col>
      <xdr:colOff>342225</xdr:colOff>
      <xdr:row>2303</xdr:row>
      <xdr:rowOff>94575</xdr:rowOff>
    </xdr:to>
    <xdr:pic>
      <xdr:nvPicPr>
        <xdr:cNvPr id="215" name="Imagen 214" descr="Resultado de imagen para logo tarso">
          <a:extLst>
            <a:ext uri="{FF2B5EF4-FFF2-40B4-BE49-F238E27FC236}">
              <a16:creationId xmlns:a16="http://schemas.microsoft.com/office/drawing/2014/main" id="{E0AA7190-2393-4F46-9E44-A103BFA65EA8}"/>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42757725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2300</xdr:row>
      <xdr:rowOff>104775</xdr:rowOff>
    </xdr:from>
    <xdr:to>
      <xdr:col>4</xdr:col>
      <xdr:colOff>217977</xdr:colOff>
      <xdr:row>2303</xdr:row>
      <xdr:rowOff>104100</xdr:rowOff>
    </xdr:to>
    <xdr:pic>
      <xdr:nvPicPr>
        <xdr:cNvPr id="216" name="Imagen 215" descr="Resultado de imagen para logo tarso">
          <a:extLst>
            <a:ext uri="{FF2B5EF4-FFF2-40B4-BE49-F238E27FC236}">
              <a16:creationId xmlns:a16="http://schemas.microsoft.com/office/drawing/2014/main" id="{BBC7AC82-AF52-4E0A-BB08-33134B8021C1}"/>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42758677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2300</xdr:row>
      <xdr:rowOff>161925</xdr:rowOff>
    </xdr:from>
    <xdr:to>
      <xdr:col>5</xdr:col>
      <xdr:colOff>716280</xdr:colOff>
      <xdr:row>2303</xdr:row>
      <xdr:rowOff>17859</xdr:rowOff>
    </xdr:to>
    <xdr:pic>
      <xdr:nvPicPr>
        <xdr:cNvPr id="217" name="Imagen 216">
          <a:extLst>
            <a:ext uri="{FF2B5EF4-FFF2-40B4-BE49-F238E27FC236}">
              <a16:creationId xmlns:a16="http://schemas.microsoft.com/office/drawing/2014/main" id="{701BEBB4-1872-4C6E-8EA4-54EC1F4B6DD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276439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2346</xdr:row>
      <xdr:rowOff>95250</xdr:rowOff>
    </xdr:from>
    <xdr:to>
      <xdr:col>3</xdr:col>
      <xdr:colOff>342225</xdr:colOff>
      <xdr:row>2349</xdr:row>
      <xdr:rowOff>94575</xdr:rowOff>
    </xdr:to>
    <xdr:pic>
      <xdr:nvPicPr>
        <xdr:cNvPr id="218" name="Imagen 217" descr="Resultado de imagen para logo tarso">
          <a:extLst>
            <a:ext uri="{FF2B5EF4-FFF2-40B4-BE49-F238E27FC236}">
              <a16:creationId xmlns:a16="http://schemas.microsoft.com/office/drawing/2014/main" id="{7E9FAC52-92C2-4F26-870D-4EBCC128D277}"/>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43612689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2346</xdr:row>
      <xdr:rowOff>104775</xdr:rowOff>
    </xdr:from>
    <xdr:to>
      <xdr:col>4</xdr:col>
      <xdr:colOff>217977</xdr:colOff>
      <xdr:row>2349</xdr:row>
      <xdr:rowOff>104100</xdr:rowOff>
    </xdr:to>
    <xdr:pic>
      <xdr:nvPicPr>
        <xdr:cNvPr id="219" name="Imagen 218" descr="Resultado de imagen para logo tarso">
          <a:extLst>
            <a:ext uri="{FF2B5EF4-FFF2-40B4-BE49-F238E27FC236}">
              <a16:creationId xmlns:a16="http://schemas.microsoft.com/office/drawing/2014/main" id="{561FB5CC-9B03-4904-A287-91BDA1F7C39C}"/>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43613641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2346</xdr:row>
      <xdr:rowOff>161925</xdr:rowOff>
    </xdr:from>
    <xdr:to>
      <xdr:col>5</xdr:col>
      <xdr:colOff>716280</xdr:colOff>
      <xdr:row>2349</xdr:row>
      <xdr:rowOff>17859</xdr:rowOff>
    </xdr:to>
    <xdr:pic>
      <xdr:nvPicPr>
        <xdr:cNvPr id="220" name="Imagen 219">
          <a:extLst>
            <a:ext uri="{FF2B5EF4-FFF2-40B4-BE49-F238E27FC236}">
              <a16:creationId xmlns:a16="http://schemas.microsoft.com/office/drawing/2014/main" id="{CBC2983B-9544-4A24-BF2E-64EF3125695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361935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2392</xdr:row>
      <xdr:rowOff>95250</xdr:rowOff>
    </xdr:from>
    <xdr:to>
      <xdr:col>3</xdr:col>
      <xdr:colOff>342225</xdr:colOff>
      <xdr:row>2395</xdr:row>
      <xdr:rowOff>94575</xdr:rowOff>
    </xdr:to>
    <xdr:pic>
      <xdr:nvPicPr>
        <xdr:cNvPr id="221" name="Imagen 220" descr="Resultado de imagen para logo tarso">
          <a:extLst>
            <a:ext uri="{FF2B5EF4-FFF2-40B4-BE49-F238E27FC236}">
              <a16:creationId xmlns:a16="http://schemas.microsoft.com/office/drawing/2014/main" id="{855019E5-99A2-4D1C-988C-BB58F356E5E5}"/>
            </a:ext>
          </a:extLst>
        </xdr:cNvPr>
        <xdr:cNvPicPr>
          <a:picLocks noChangeAspect="1" noChangeArrowheads="1"/>
        </xdr:cNvPicPr>
      </xdr:nvPicPr>
      <xdr:blipFill>
        <a:blip xmlns:r="http://schemas.openxmlformats.org/officeDocument/2006/relationships" r:embed="rId8" r:link="rId4">
          <a:extLst>
            <a:ext uri="{28A0092B-C50C-407E-A947-70E740481C1C}">
              <a14:useLocalDpi xmlns:a14="http://schemas.microsoft.com/office/drawing/2010/main" val="0"/>
            </a:ext>
          </a:extLst>
        </a:blip>
        <a:srcRect l="17722"/>
        <a:stretch>
          <a:fillRect/>
        </a:stretch>
      </xdr:blipFill>
      <xdr:spPr bwMode="auto">
        <a:xfrm>
          <a:off x="3455670" y="444676530"/>
          <a:ext cx="955635"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186690</xdr:colOff>
      <xdr:row>2392</xdr:row>
      <xdr:rowOff>104775</xdr:rowOff>
    </xdr:from>
    <xdr:to>
      <xdr:col>4</xdr:col>
      <xdr:colOff>217977</xdr:colOff>
      <xdr:row>2395</xdr:row>
      <xdr:rowOff>104100</xdr:rowOff>
    </xdr:to>
    <xdr:pic>
      <xdr:nvPicPr>
        <xdr:cNvPr id="222" name="Imagen 221" descr="Resultado de imagen para logo tarso">
          <a:extLst>
            <a:ext uri="{FF2B5EF4-FFF2-40B4-BE49-F238E27FC236}">
              <a16:creationId xmlns:a16="http://schemas.microsoft.com/office/drawing/2014/main" id="{3115DEFA-A5B9-4D4A-BF18-1D21A376D630}"/>
            </a:ext>
          </a:extLst>
        </xdr:cNvPr>
        <xdr:cNvPicPr>
          <a:picLocks noChangeAspect="1" noChangeArrowheads="1"/>
        </xdr:cNvPicPr>
      </xdr:nvPicPr>
      <xdr:blipFill>
        <a:blip xmlns:r="http://schemas.openxmlformats.org/officeDocument/2006/relationships" r:embed="rId9" r:link="rId6">
          <a:extLst>
            <a:ext uri="{28A0092B-C50C-407E-A947-70E740481C1C}">
              <a14:useLocalDpi xmlns:a14="http://schemas.microsoft.com/office/drawing/2010/main" val="0"/>
            </a:ext>
          </a:extLst>
        </a:blip>
        <a:srcRect/>
        <a:stretch>
          <a:fillRect/>
        </a:stretch>
      </xdr:blipFill>
      <xdr:spPr bwMode="auto">
        <a:xfrm>
          <a:off x="4255770" y="444686055"/>
          <a:ext cx="640887" cy="654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2392</xdr:row>
      <xdr:rowOff>161925</xdr:rowOff>
    </xdr:from>
    <xdr:to>
      <xdr:col>5</xdr:col>
      <xdr:colOff>716280</xdr:colOff>
      <xdr:row>2395</xdr:row>
      <xdr:rowOff>17859</xdr:rowOff>
    </xdr:to>
    <xdr:pic>
      <xdr:nvPicPr>
        <xdr:cNvPr id="223" name="Imagen 222">
          <a:extLst>
            <a:ext uri="{FF2B5EF4-FFF2-40B4-BE49-F238E27FC236}">
              <a16:creationId xmlns:a16="http://schemas.microsoft.com/office/drawing/2014/main" id="{E8A87090-A9D6-4311-ABC6-6B6662CAD67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926330" y="4447432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770965</xdr:colOff>
      <xdr:row>2219</xdr:row>
      <xdr:rowOff>71717</xdr:rowOff>
    </xdr:from>
    <xdr:to>
      <xdr:col>5</xdr:col>
      <xdr:colOff>510988</xdr:colOff>
      <xdr:row>2238</xdr:row>
      <xdr:rowOff>143434</xdr:rowOff>
    </xdr:to>
    <xdr:pic>
      <xdr:nvPicPr>
        <xdr:cNvPr id="224" name="Imagen 223">
          <a:extLst>
            <a:ext uri="{FF2B5EF4-FFF2-40B4-BE49-F238E27FC236}">
              <a16:creationId xmlns:a16="http://schemas.microsoft.com/office/drawing/2014/main" id="{16285D7A-2635-4B7E-8118-89B5F6BB025B}"/>
            </a:ext>
          </a:extLst>
        </xdr:cNvPr>
        <xdr:cNvPicPr>
          <a:picLocks noChangeAspect="1"/>
        </xdr:cNvPicPr>
      </xdr:nvPicPr>
      <xdr:blipFill rotWithShape="1">
        <a:blip xmlns:r="http://schemas.openxmlformats.org/officeDocument/2006/relationships" r:embed="rId49"/>
        <a:srcRect l="25981" t="21397" r="26954" b="21347"/>
        <a:stretch/>
      </xdr:blipFill>
      <xdr:spPr>
        <a:xfrm>
          <a:off x="770965" y="412595657"/>
          <a:ext cx="5081643" cy="3546437"/>
        </a:xfrm>
        <a:prstGeom prst="rect">
          <a:avLst/>
        </a:prstGeom>
      </xdr:spPr>
    </xdr:pic>
    <xdr:clientData/>
  </xdr:twoCellAnchor>
  <xdr:twoCellAnchor editAs="oneCell">
    <xdr:from>
      <xdr:col>0</xdr:col>
      <xdr:colOff>340659</xdr:colOff>
      <xdr:row>2267</xdr:row>
      <xdr:rowOff>89647</xdr:rowOff>
    </xdr:from>
    <xdr:to>
      <xdr:col>5</xdr:col>
      <xdr:colOff>493060</xdr:colOff>
      <xdr:row>2284</xdr:row>
      <xdr:rowOff>0</xdr:rowOff>
    </xdr:to>
    <xdr:pic>
      <xdr:nvPicPr>
        <xdr:cNvPr id="225" name="Imagen 224">
          <a:extLst>
            <a:ext uri="{FF2B5EF4-FFF2-40B4-BE49-F238E27FC236}">
              <a16:creationId xmlns:a16="http://schemas.microsoft.com/office/drawing/2014/main" id="{001CFA89-E293-40DA-97CA-67040E596D74}"/>
            </a:ext>
          </a:extLst>
        </xdr:cNvPr>
        <xdr:cNvPicPr>
          <a:picLocks noChangeAspect="1"/>
        </xdr:cNvPicPr>
      </xdr:nvPicPr>
      <xdr:blipFill rotWithShape="1">
        <a:blip xmlns:r="http://schemas.openxmlformats.org/officeDocument/2006/relationships" r:embed="rId48"/>
        <a:srcRect l="25400" t="23020" r="23717" b="28282"/>
        <a:stretch/>
      </xdr:blipFill>
      <xdr:spPr>
        <a:xfrm>
          <a:off x="340659" y="421528987"/>
          <a:ext cx="5494021" cy="3019313"/>
        </a:xfrm>
        <a:prstGeom prst="rect">
          <a:avLst/>
        </a:prstGeom>
      </xdr:spPr>
    </xdr:pic>
    <xdr:clientData/>
  </xdr:twoCellAnchor>
  <xdr:twoCellAnchor editAs="oneCell">
    <xdr:from>
      <xdr:col>0</xdr:col>
      <xdr:colOff>188258</xdr:colOff>
      <xdr:row>2312</xdr:row>
      <xdr:rowOff>125506</xdr:rowOff>
    </xdr:from>
    <xdr:to>
      <xdr:col>5</xdr:col>
      <xdr:colOff>340659</xdr:colOff>
      <xdr:row>2329</xdr:row>
      <xdr:rowOff>35859</xdr:rowOff>
    </xdr:to>
    <xdr:pic>
      <xdr:nvPicPr>
        <xdr:cNvPr id="226" name="Imagen 225">
          <a:extLst>
            <a:ext uri="{FF2B5EF4-FFF2-40B4-BE49-F238E27FC236}">
              <a16:creationId xmlns:a16="http://schemas.microsoft.com/office/drawing/2014/main" id="{82204EC3-68F0-4B37-B2FF-C1EBB579916D}"/>
            </a:ext>
          </a:extLst>
        </xdr:cNvPr>
        <xdr:cNvPicPr>
          <a:picLocks noChangeAspect="1"/>
        </xdr:cNvPicPr>
      </xdr:nvPicPr>
      <xdr:blipFill rotWithShape="1">
        <a:blip xmlns:r="http://schemas.openxmlformats.org/officeDocument/2006/relationships" r:embed="rId48"/>
        <a:srcRect l="25400" t="23020" r="23717" b="28282"/>
        <a:stretch/>
      </xdr:blipFill>
      <xdr:spPr>
        <a:xfrm>
          <a:off x="188258" y="429931606"/>
          <a:ext cx="5494021" cy="3019313"/>
        </a:xfrm>
        <a:prstGeom prst="rect">
          <a:avLst/>
        </a:prstGeom>
      </xdr:spPr>
    </xdr:pic>
    <xdr:clientData/>
  </xdr:twoCellAnchor>
  <xdr:twoCellAnchor editAs="oneCell">
    <xdr:from>
      <xdr:col>0</xdr:col>
      <xdr:colOff>0</xdr:colOff>
      <xdr:row>2356</xdr:row>
      <xdr:rowOff>44825</xdr:rowOff>
    </xdr:from>
    <xdr:to>
      <xdr:col>5</xdr:col>
      <xdr:colOff>668993</xdr:colOff>
      <xdr:row>2378</xdr:row>
      <xdr:rowOff>26895</xdr:rowOff>
    </xdr:to>
    <xdr:pic>
      <xdr:nvPicPr>
        <xdr:cNvPr id="227" name="Imagen 226">
          <a:extLst>
            <a:ext uri="{FF2B5EF4-FFF2-40B4-BE49-F238E27FC236}">
              <a16:creationId xmlns:a16="http://schemas.microsoft.com/office/drawing/2014/main" id="{80004804-9196-4FF1-8E73-7DB8A0303640}"/>
            </a:ext>
          </a:extLst>
        </xdr:cNvPr>
        <xdr:cNvPicPr>
          <a:picLocks noChangeAspect="1"/>
        </xdr:cNvPicPr>
      </xdr:nvPicPr>
      <xdr:blipFill rotWithShape="1">
        <a:blip xmlns:r="http://schemas.openxmlformats.org/officeDocument/2006/relationships" r:embed="rId50"/>
        <a:srcRect l="24611" t="18564" r="25922" b="23999"/>
        <a:stretch/>
      </xdr:blipFill>
      <xdr:spPr>
        <a:xfrm>
          <a:off x="0" y="438034805"/>
          <a:ext cx="6010613" cy="4005430"/>
        </a:xfrm>
        <a:prstGeom prst="rect">
          <a:avLst/>
        </a:prstGeom>
      </xdr:spPr>
    </xdr:pic>
    <xdr:clientData/>
  </xdr:twoCellAnchor>
  <xdr:twoCellAnchor editAs="oneCell">
    <xdr:from>
      <xdr:col>0</xdr:col>
      <xdr:colOff>62752</xdr:colOff>
      <xdr:row>2398</xdr:row>
      <xdr:rowOff>89646</xdr:rowOff>
    </xdr:from>
    <xdr:to>
      <xdr:col>6</xdr:col>
      <xdr:colOff>50893</xdr:colOff>
      <xdr:row>2423</xdr:row>
      <xdr:rowOff>134471</xdr:rowOff>
    </xdr:to>
    <xdr:pic>
      <xdr:nvPicPr>
        <xdr:cNvPr id="228" name="Imagen 227">
          <a:extLst>
            <a:ext uri="{FF2B5EF4-FFF2-40B4-BE49-F238E27FC236}">
              <a16:creationId xmlns:a16="http://schemas.microsoft.com/office/drawing/2014/main" id="{3EB7B7AD-34BA-47F2-9EC7-5171693B6197}"/>
            </a:ext>
          </a:extLst>
        </xdr:cNvPr>
        <xdr:cNvPicPr>
          <a:picLocks noChangeAspect="1"/>
        </xdr:cNvPicPr>
      </xdr:nvPicPr>
      <xdr:blipFill rotWithShape="1">
        <a:blip xmlns:r="http://schemas.openxmlformats.org/officeDocument/2006/relationships" r:embed="rId51"/>
        <a:srcRect l="26728" t="20217" r="6120" b="13821"/>
        <a:stretch/>
      </xdr:blipFill>
      <xdr:spPr>
        <a:xfrm>
          <a:off x="62752" y="445890126"/>
          <a:ext cx="6122241" cy="4624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247650</xdr:colOff>
      <xdr:row>0</xdr:row>
      <xdr:rowOff>161925</xdr:rowOff>
    </xdr:from>
    <xdr:to>
      <xdr:col>5</xdr:col>
      <xdr:colOff>716280</xdr:colOff>
      <xdr:row>3</xdr:row>
      <xdr:rowOff>17859</xdr:rowOff>
    </xdr:to>
    <xdr:pic>
      <xdr:nvPicPr>
        <xdr:cNvPr id="6" name="Imagen 5">
          <a:extLst>
            <a:ext uri="{FF2B5EF4-FFF2-40B4-BE49-F238E27FC236}">
              <a16:creationId xmlns:a16="http://schemas.microsoft.com/office/drawing/2014/main" id="{6F5ECE51-A47C-450C-9767-61A5DC0774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16192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46</xdr:row>
      <xdr:rowOff>161925</xdr:rowOff>
    </xdr:from>
    <xdr:to>
      <xdr:col>5</xdr:col>
      <xdr:colOff>716280</xdr:colOff>
      <xdr:row>49</xdr:row>
      <xdr:rowOff>17859</xdr:rowOff>
    </xdr:to>
    <xdr:pic>
      <xdr:nvPicPr>
        <xdr:cNvPr id="9" name="Imagen 8">
          <a:extLst>
            <a:ext uri="{FF2B5EF4-FFF2-40B4-BE49-F238E27FC236}">
              <a16:creationId xmlns:a16="http://schemas.microsoft.com/office/drawing/2014/main" id="{3AB33E0B-F922-4AE0-B03C-BCCD1C9836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871156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92</xdr:row>
      <xdr:rowOff>161925</xdr:rowOff>
    </xdr:from>
    <xdr:to>
      <xdr:col>5</xdr:col>
      <xdr:colOff>716280</xdr:colOff>
      <xdr:row>95</xdr:row>
      <xdr:rowOff>17859</xdr:rowOff>
    </xdr:to>
    <xdr:pic>
      <xdr:nvPicPr>
        <xdr:cNvPr id="12" name="Imagen 11">
          <a:extLst>
            <a:ext uri="{FF2B5EF4-FFF2-40B4-BE49-F238E27FC236}">
              <a16:creationId xmlns:a16="http://schemas.microsoft.com/office/drawing/2014/main" id="{0344107A-1A3C-475A-80E5-7348D7508E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1726120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138</xdr:row>
      <xdr:rowOff>161925</xdr:rowOff>
    </xdr:from>
    <xdr:to>
      <xdr:col>5</xdr:col>
      <xdr:colOff>716280</xdr:colOff>
      <xdr:row>141</xdr:row>
      <xdr:rowOff>17859</xdr:rowOff>
    </xdr:to>
    <xdr:pic>
      <xdr:nvPicPr>
        <xdr:cNvPr id="15" name="Imagen 14">
          <a:extLst>
            <a:ext uri="{FF2B5EF4-FFF2-40B4-BE49-F238E27FC236}">
              <a16:creationId xmlns:a16="http://schemas.microsoft.com/office/drawing/2014/main" id="{756A915C-7718-495D-AB29-AC20D530D2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6330" y="25810845"/>
          <a:ext cx="113157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184</xdr:row>
      <xdr:rowOff>0</xdr:rowOff>
    </xdr:from>
    <xdr:to>
      <xdr:col>8</xdr:col>
      <xdr:colOff>304800</xdr:colOff>
      <xdr:row>185</xdr:row>
      <xdr:rowOff>121920</xdr:rowOff>
    </xdr:to>
    <xdr:sp macro="" textlink="">
      <xdr:nvSpPr>
        <xdr:cNvPr id="187" name="AutoShape 1">
          <a:extLst>
            <a:ext uri="{FF2B5EF4-FFF2-40B4-BE49-F238E27FC236}">
              <a16:creationId xmlns:a16="http://schemas.microsoft.com/office/drawing/2014/main" id="{91DA6F17-E2D8-49BC-9F32-399A69D67C06}"/>
            </a:ext>
          </a:extLst>
        </xdr:cNvPr>
        <xdr:cNvSpPr>
          <a:spLocks noChangeAspect="1" noChangeArrowheads="1"/>
        </xdr:cNvSpPr>
      </xdr:nvSpPr>
      <xdr:spPr bwMode="auto">
        <a:xfrm>
          <a:off x="7719060" y="38760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184</xdr:row>
      <xdr:rowOff>0</xdr:rowOff>
    </xdr:from>
    <xdr:to>
      <xdr:col>10</xdr:col>
      <xdr:colOff>304800</xdr:colOff>
      <xdr:row>185</xdr:row>
      <xdr:rowOff>121920</xdr:rowOff>
    </xdr:to>
    <xdr:sp macro="" textlink="">
      <xdr:nvSpPr>
        <xdr:cNvPr id="188" name="AutoShape 2">
          <a:extLst>
            <a:ext uri="{FF2B5EF4-FFF2-40B4-BE49-F238E27FC236}">
              <a16:creationId xmlns:a16="http://schemas.microsoft.com/office/drawing/2014/main" id="{A9CA066F-A91C-4935-B895-13E1840A51C8}"/>
            </a:ext>
          </a:extLst>
        </xdr:cNvPr>
        <xdr:cNvSpPr>
          <a:spLocks noChangeAspect="1" noChangeArrowheads="1"/>
        </xdr:cNvSpPr>
      </xdr:nvSpPr>
      <xdr:spPr bwMode="auto">
        <a:xfrm>
          <a:off x="9304020" y="38778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134471</xdr:colOff>
      <xdr:row>7</xdr:row>
      <xdr:rowOff>89647</xdr:rowOff>
    </xdr:from>
    <xdr:to>
      <xdr:col>5</xdr:col>
      <xdr:colOff>488205</xdr:colOff>
      <xdr:row>44</xdr:row>
      <xdr:rowOff>116541</xdr:rowOff>
    </xdr:to>
    <xdr:pic>
      <xdr:nvPicPr>
        <xdr:cNvPr id="229" name="Imagen 228">
          <a:extLst>
            <a:ext uri="{FF2B5EF4-FFF2-40B4-BE49-F238E27FC236}">
              <a16:creationId xmlns:a16="http://schemas.microsoft.com/office/drawing/2014/main" id="{79395D1D-6B54-4E6E-97D2-415C5C7FE4F9}"/>
            </a:ext>
          </a:extLst>
        </xdr:cNvPr>
        <xdr:cNvPicPr>
          <a:picLocks noChangeAspect="1"/>
        </xdr:cNvPicPr>
      </xdr:nvPicPr>
      <xdr:blipFill rotWithShape="1">
        <a:blip xmlns:r="http://schemas.openxmlformats.org/officeDocument/2006/relationships" r:embed="rId2"/>
        <a:srcRect l="30935" t="18215" r="35237" b="6132"/>
        <a:stretch/>
      </xdr:blipFill>
      <xdr:spPr>
        <a:xfrm>
          <a:off x="134471" y="1488141"/>
          <a:ext cx="5822205" cy="6660776"/>
        </a:xfrm>
        <a:prstGeom prst="rect">
          <a:avLst/>
        </a:prstGeom>
      </xdr:spPr>
    </xdr:pic>
    <xdr:clientData/>
  </xdr:twoCellAnchor>
  <xdr:twoCellAnchor editAs="oneCell">
    <xdr:from>
      <xdr:col>0</xdr:col>
      <xdr:colOff>17930</xdr:colOff>
      <xdr:row>53</xdr:row>
      <xdr:rowOff>116541</xdr:rowOff>
    </xdr:from>
    <xdr:to>
      <xdr:col>5</xdr:col>
      <xdr:colOff>591671</xdr:colOff>
      <xdr:row>90</xdr:row>
      <xdr:rowOff>152400</xdr:rowOff>
    </xdr:to>
    <xdr:pic>
      <xdr:nvPicPr>
        <xdr:cNvPr id="230" name="Imagen 229">
          <a:extLst>
            <a:ext uri="{FF2B5EF4-FFF2-40B4-BE49-F238E27FC236}">
              <a16:creationId xmlns:a16="http://schemas.microsoft.com/office/drawing/2014/main" id="{D7BA567E-A0D5-4C65-8CD9-6469D3DEDACC}"/>
            </a:ext>
          </a:extLst>
        </xdr:cNvPr>
        <xdr:cNvPicPr>
          <a:picLocks noChangeAspect="1"/>
        </xdr:cNvPicPr>
      </xdr:nvPicPr>
      <xdr:blipFill rotWithShape="1">
        <a:blip xmlns:r="http://schemas.openxmlformats.org/officeDocument/2006/relationships" r:embed="rId3"/>
        <a:srcRect l="31131" t="17171" r="35825" b="6480"/>
        <a:stretch/>
      </xdr:blipFill>
      <xdr:spPr>
        <a:xfrm>
          <a:off x="17930" y="9914965"/>
          <a:ext cx="6042212" cy="6669741"/>
        </a:xfrm>
        <a:prstGeom prst="rect">
          <a:avLst/>
        </a:prstGeom>
      </xdr:spPr>
    </xdr:pic>
    <xdr:clientData/>
  </xdr:twoCellAnchor>
  <xdr:twoCellAnchor editAs="oneCell">
    <xdr:from>
      <xdr:col>0</xdr:col>
      <xdr:colOff>53789</xdr:colOff>
      <xdr:row>99</xdr:row>
      <xdr:rowOff>107576</xdr:rowOff>
    </xdr:from>
    <xdr:to>
      <xdr:col>5</xdr:col>
      <xdr:colOff>555813</xdr:colOff>
      <xdr:row>137</xdr:row>
      <xdr:rowOff>8966</xdr:rowOff>
    </xdr:to>
    <xdr:pic>
      <xdr:nvPicPr>
        <xdr:cNvPr id="231" name="Imagen 230">
          <a:extLst>
            <a:ext uri="{FF2B5EF4-FFF2-40B4-BE49-F238E27FC236}">
              <a16:creationId xmlns:a16="http://schemas.microsoft.com/office/drawing/2014/main" id="{C7211C37-B3FF-423E-BF4A-0ED06F2C2FED}"/>
            </a:ext>
          </a:extLst>
        </xdr:cNvPr>
        <xdr:cNvPicPr>
          <a:picLocks noChangeAspect="1"/>
        </xdr:cNvPicPr>
      </xdr:nvPicPr>
      <xdr:blipFill rotWithShape="1">
        <a:blip xmlns:r="http://schemas.openxmlformats.org/officeDocument/2006/relationships" r:embed="rId4"/>
        <a:srcRect l="31327" t="16385" r="36021" b="6830"/>
        <a:stretch/>
      </xdr:blipFill>
      <xdr:spPr>
        <a:xfrm>
          <a:off x="53789" y="18305929"/>
          <a:ext cx="5970495" cy="6714566"/>
        </a:xfrm>
        <a:prstGeom prst="rect">
          <a:avLst/>
        </a:prstGeom>
      </xdr:spPr>
    </xdr:pic>
    <xdr:clientData/>
  </xdr:twoCellAnchor>
  <xdr:twoCellAnchor editAs="oneCell">
    <xdr:from>
      <xdr:col>0</xdr:col>
      <xdr:colOff>125505</xdr:colOff>
      <xdr:row>145</xdr:row>
      <xdr:rowOff>98611</xdr:rowOff>
    </xdr:from>
    <xdr:to>
      <xdr:col>5</xdr:col>
      <xdr:colOff>448235</xdr:colOff>
      <xdr:row>182</xdr:row>
      <xdr:rowOff>71717</xdr:rowOff>
    </xdr:to>
    <xdr:pic>
      <xdr:nvPicPr>
        <xdr:cNvPr id="232" name="Imagen 231">
          <a:extLst>
            <a:ext uri="{FF2B5EF4-FFF2-40B4-BE49-F238E27FC236}">
              <a16:creationId xmlns:a16="http://schemas.microsoft.com/office/drawing/2014/main" id="{3970D155-1520-4EA9-8CB4-D689FE1EAD0F}"/>
            </a:ext>
          </a:extLst>
        </xdr:cNvPr>
        <xdr:cNvPicPr>
          <a:picLocks noChangeAspect="1"/>
        </xdr:cNvPicPr>
      </xdr:nvPicPr>
      <xdr:blipFill rotWithShape="1">
        <a:blip xmlns:r="http://schemas.openxmlformats.org/officeDocument/2006/relationships" r:embed="rId5"/>
        <a:srcRect l="27945" t="16298" r="32786" b="6829"/>
        <a:stretch/>
      </xdr:blipFill>
      <xdr:spPr>
        <a:xfrm>
          <a:off x="125505" y="26696893"/>
          <a:ext cx="5791201" cy="6606989"/>
        </a:xfrm>
        <a:prstGeom prst="rect">
          <a:avLst/>
        </a:prstGeom>
      </xdr:spPr>
    </xdr:pic>
    <xdr:clientData/>
  </xdr:twoCellAnchor>
  <xdr:twoCellAnchor editAs="oneCell">
    <xdr:from>
      <xdr:col>2</xdr:col>
      <xdr:colOff>44824</xdr:colOff>
      <xdr:row>0</xdr:row>
      <xdr:rowOff>107576</xdr:rowOff>
    </xdr:from>
    <xdr:to>
      <xdr:col>4</xdr:col>
      <xdr:colOff>98612</xdr:colOff>
      <xdr:row>3</xdr:row>
      <xdr:rowOff>170328</xdr:rowOff>
    </xdr:to>
    <xdr:pic>
      <xdr:nvPicPr>
        <xdr:cNvPr id="233" name="Imagen 232" descr="Alcaldía Municipal de Valparaíso en Antioquia">
          <a:extLst>
            <a:ext uri="{FF2B5EF4-FFF2-40B4-BE49-F238E27FC236}">
              <a16:creationId xmlns:a16="http://schemas.microsoft.com/office/drawing/2014/main" id="{EFF85D14-F5DE-4047-AC3B-1A763AD8423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0000" y="107576"/>
          <a:ext cx="1192306" cy="7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53788</xdr:colOff>
      <xdr:row>46</xdr:row>
      <xdr:rowOff>71717</xdr:rowOff>
    </xdr:from>
    <xdr:to>
      <xdr:col>4</xdr:col>
      <xdr:colOff>107576</xdr:colOff>
      <xdr:row>49</xdr:row>
      <xdr:rowOff>134469</xdr:rowOff>
    </xdr:to>
    <xdr:pic>
      <xdr:nvPicPr>
        <xdr:cNvPr id="234" name="Imagen 233" descr="Alcaldía Municipal de Valparaíso en Antioquia">
          <a:extLst>
            <a:ext uri="{FF2B5EF4-FFF2-40B4-BE49-F238E27FC236}">
              <a16:creationId xmlns:a16="http://schemas.microsoft.com/office/drawing/2014/main" id="{9DAA415C-8F33-4372-978A-0E0B39B1137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8964" y="8471646"/>
          <a:ext cx="1192306" cy="7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53788</xdr:colOff>
      <xdr:row>92</xdr:row>
      <xdr:rowOff>62753</xdr:rowOff>
    </xdr:from>
    <xdr:to>
      <xdr:col>4</xdr:col>
      <xdr:colOff>107576</xdr:colOff>
      <xdr:row>95</xdr:row>
      <xdr:rowOff>125506</xdr:rowOff>
    </xdr:to>
    <xdr:pic>
      <xdr:nvPicPr>
        <xdr:cNvPr id="235" name="Imagen 234" descr="Alcaldía Municipal de Valparaíso en Antioquia">
          <a:extLst>
            <a:ext uri="{FF2B5EF4-FFF2-40B4-BE49-F238E27FC236}">
              <a16:creationId xmlns:a16="http://schemas.microsoft.com/office/drawing/2014/main" id="{D5CE9E43-E3F3-42D0-8468-C7BA8C498EC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8964" y="16862612"/>
          <a:ext cx="1192306" cy="7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62753</xdr:colOff>
      <xdr:row>138</xdr:row>
      <xdr:rowOff>80683</xdr:rowOff>
    </xdr:from>
    <xdr:to>
      <xdr:col>4</xdr:col>
      <xdr:colOff>116541</xdr:colOff>
      <xdr:row>141</xdr:row>
      <xdr:rowOff>143435</xdr:rowOff>
    </xdr:to>
    <xdr:pic>
      <xdr:nvPicPr>
        <xdr:cNvPr id="236" name="Imagen 235" descr="Alcaldía Municipal de Valparaíso en Antioquia">
          <a:extLst>
            <a:ext uri="{FF2B5EF4-FFF2-40B4-BE49-F238E27FC236}">
              <a16:creationId xmlns:a16="http://schemas.microsoft.com/office/drawing/2014/main" id="{08B3A3C9-9EEC-4EE2-A2A4-A8CFDE96B45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27929" y="25280471"/>
          <a:ext cx="1192306" cy="717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247650</xdr:colOff>
      <xdr:row>0</xdr:row>
      <xdr:rowOff>161925</xdr:rowOff>
    </xdr:from>
    <xdr:to>
      <xdr:col>5</xdr:col>
      <xdr:colOff>716280</xdr:colOff>
      <xdr:row>3</xdr:row>
      <xdr:rowOff>17859</xdr:rowOff>
    </xdr:to>
    <xdr:pic>
      <xdr:nvPicPr>
        <xdr:cNvPr id="2" name="Imagen 1">
          <a:extLst>
            <a:ext uri="{FF2B5EF4-FFF2-40B4-BE49-F238E27FC236}">
              <a16:creationId xmlns:a16="http://schemas.microsoft.com/office/drawing/2014/main" id="{6F065485-A393-43D1-AC1D-54F313A11C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9690" y="161925"/>
          <a:ext cx="103251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46</xdr:row>
      <xdr:rowOff>161925</xdr:rowOff>
    </xdr:from>
    <xdr:to>
      <xdr:col>5</xdr:col>
      <xdr:colOff>716280</xdr:colOff>
      <xdr:row>49</xdr:row>
      <xdr:rowOff>17859</xdr:rowOff>
    </xdr:to>
    <xdr:pic>
      <xdr:nvPicPr>
        <xdr:cNvPr id="3" name="Imagen 2">
          <a:extLst>
            <a:ext uri="{FF2B5EF4-FFF2-40B4-BE49-F238E27FC236}">
              <a16:creationId xmlns:a16="http://schemas.microsoft.com/office/drawing/2014/main" id="{A0E5E1B6-5725-449A-88D6-F381269866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9690" y="8711565"/>
          <a:ext cx="103251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92</xdr:row>
      <xdr:rowOff>161925</xdr:rowOff>
    </xdr:from>
    <xdr:to>
      <xdr:col>5</xdr:col>
      <xdr:colOff>716280</xdr:colOff>
      <xdr:row>95</xdr:row>
      <xdr:rowOff>17859</xdr:rowOff>
    </xdr:to>
    <xdr:pic>
      <xdr:nvPicPr>
        <xdr:cNvPr id="4" name="Imagen 3">
          <a:extLst>
            <a:ext uri="{FF2B5EF4-FFF2-40B4-BE49-F238E27FC236}">
              <a16:creationId xmlns:a16="http://schemas.microsoft.com/office/drawing/2014/main" id="{93AC0CF9-02DD-45BB-B4AB-C18915AEBE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9690" y="17261205"/>
          <a:ext cx="103251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247650</xdr:colOff>
      <xdr:row>138</xdr:row>
      <xdr:rowOff>161925</xdr:rowOff>
    </xdr:from>
    <xdr:to>
      <xdr:col>5</xdr:col>
      <xdr:colOff>716280</xdr:colOff>
      <xdr:row>141</xdr:row>
      <xdr:rowOff>17859</xdr:rowOff>
    </xdr:to>
    <xdr:pic>
      <xdr:nvPicPr>
        <xdr:cNvPr id="5" name="Imagen 4">
          <a:extLst>
            <a:ext uri="{FF2B5EF4-FFF2-40B4-BE49-F238E27FC236}">
              <a16:creationId xmlns:a16="http://schemas.microsoft.com/office/drawing/2014/main" id="{7A8A7FF4-91D9-497D-808C-EFB0D65DF5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9690" y="25810845"/>
          <a:ext cx="1032510" cy="51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230</xdr:row>
      <xdr:rowOff>0</xdr:rowOff>
    </xdr:from>
    <xdr:to>
      <xdr:col>8</xdr:col>
      <xdr:colOff>304800</xdr:colOff>
      <xdr:row>231</xdr:row>
      <xdr:rowOff>121920</xdr:rowOff>
    </xdr:to>
    <xdr:sp macro="" textlink="">
      <xdr:nvSpPr>
        <xdr:cNvPr id="6" name="AutoShape 1">
          <a:extLst>
            <a:ext uri="{FF2B5EF4-FFF2-40B4-BE49-F238E27FC236}">
              <a16:creationId xmlns:a16="http://schemas.microsoft.com/office/drawing/2014/main" id="{FF9A1DC3-B2B9-429C-A797-CED1D496CB6F}"/>
            </a:ext>
          </a:extLst>
        </xdr:cNvPr>
        <xdr:cNvSpPr>
          <a:spLocks noChangeAspect="1" noChangeArrowheads="1"/>
        </xdr:cNvSpPr>
      </xdr:nvSpPr>
      <xdr:spPr bwMode="auto">
        <a:xfrm>
          <a:off x="7833360" y="3419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230</xdr:row>
      <xdr:rowOff>0</xdr:rowOff>
    </xdr:from>
    <xdr:to>
      <xdr:col>10</xdr:col>
      <xdr:colOff>304800</xdr:colOff>
      <xdr:row>231</xdr:row>
      <xdr:rowOff>121920</xdr:rowOff>
    </xdr:to>
    <xdr:sp macro="" textlink="">
      <xdr:nvSpPr>
        <xdr:cNvPr id="7" name="AutoShape 2">
          <a:extLst>
            <a:ext uri="{FF2B5EF4-FFF2-40B4-BE49-F238E27FC236}">
              <a16:creationId xmlns:a16="http://schemas.microsoft.com/office/drawing/2014/main" id="{10C43150-2F6E-4FC5-8E6A-CDD2480D8955}"/>
            </a:ext>
          </a:extLst>
        </xdr:cNvPr>
        <xdr:cNvSpPr>
          <a:spLocks noChangeAspect="1" noChangeArrowheads="1"/>
        </xdr:cNvSpPr>
      </xdr:nvSpPr>
      <xdr:spPr bwMode="auto">
        <a:xfrm>
          <a:off x="9418320" y="3419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107577</xdr:colOff>
      <xdr:row>0</xdr:row>
      <xdr:rowOff>53790</xdr:rowOff>
    </xdr:from>
    <xdr:to>
      <xdr:col>4</xdr:col>
      <xdr:colOff>62753</xdr:colOff>
      <xdr:row>3</xdr:row>
      <xdr:rowOff>125506</xdr:rowOff>
    </xdr:to>
    <xdr:pic>
      <xdr:nvPicPr>
        <xdr:cNvPr id="16" name="Imagen 15" descr="Angelópolis">
          <a:extLst>
            <a:ext uri="{FF2B5EF4-FFF2-40B4-BE49-F238E27FC236}">
              <a16:creationId xmlns:a16="http://schemas.microsoft.com/office/drawing/2014/main" id="{15BD2A43-25A8-4EBD-A048-EB3382D21E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2753" y="53790"/>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62753</xdr:colOff>
      <xdr:row>46</xdr:row>
      <xdr:rowOff>53788</xdr:rowOff>
    </xdr:from>
    <xdr:to>
      <xdr:col>4</xdr:col>
      <xdr:colOff>17929</xdr:colOff>
      <xdr:row>49</xdr:row>
      <xdr:rowOff>125504</xdr:rowOff>
    </xdr:to>
    <xdr:pic>
      <xdr:nvPicPr>
        <xdr:cNvPr id="17" name="Imagen 16" descr="Angelópolis">
          <a:extLst>
            <a:ext uri="{FF2B5EF4-FFF2-40B4-BE49-F238E27FC236}">
              <a16:creationId xmlns:a16="http://schemas.microsoft.com/office/drawing/2014/main" id="{590AEBB4-D677-4561-AF54-C6091C212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7929" y="8453717"/>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62753</xdr:colOff>
      <xdr:row>92</xdr:row>
      <xdr:rowOff>53788</xdr:rowOff>
    </xdr:from>
    <xdr:to>
      <xdr:col>4</xdr:col>
      <xdr:colOff>17929</xdr:colOff>
      <xdr:row>95</xdr:row>
      <xdr:rowOff>125505</xdr:rowOff>
    </xdr:to>
    <xdr:pic>
      <xdr:nvPicPr>
        <xdr:cNvPr id="18" name="Imagen 17" descr="Angelópolis">
          <a:extLst>
            <a:ext uri="{FF2B5EF4-FFF2-40B4-BE49-F238E27FC236}">
              <a16:creationId xmlns:a16="http://schemas.microsoft.com/office/drawing/2014/main" id="{F5285F55-EC37-4EBC-AB88-9300CA6961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7929" y="16853647"/>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62753</xdr:colOff>
      <xdr:row>138</xdr:row>
      <xdr:rowOff>62753</xdr:rowOff>
    </xdr:from>
    <xdr:to>
      <xdr:col>4</xdr:col>
      <xdr:colOff>17929</xdr:colOff>
      <xdr:row>141</xdr:row>
      <xdr:rowOff>134469</xdr:rowOff>
    </xdr:to>
    <xdr:pic>
      <xdr:nvPicPr>
        <xdr:cNvPr id="19" name="Imagen 18" descr="Angelópolis">
          <a:extLst>
            <a:ext uri="{FF2B5EF4-FFF2-40B4-BE49-F238E27FC236}">
              <a16:creationId xmlns:a16="http://schemas.microsoft.com/office/drawing/2014/main" id="{07FD5DE4-3188-41AF-9E55-6871684D0C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7929" y="25262541"/>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247650</xdr:colOff>
      <xdr:row>184</xdr:row>
      <xdr:rowOff>161925</xdr:rowOff>
    </xdr:from>
    <xdr:to>
      <xdr:col>5</xdr:col>
      <xdr:colOff>716280</xdr:colOff>
      <xdr:row>187</xdr:row>
      <xdr:rowOff>17859</xdr:rowOff>
    </xdr:to>
    <xdr:pic>
      <xdr:nvPicPr>
        <xdr:cNvPr id="20" name="Imagen 19">
          <a:extLst>
            <a:ext uri="{FF2B5EF4-FFF2-40B4-BE49-F238E27FC236}">
              <a16:creationId xmlns:a16="http://schemas.microsoft.com/office/drawing/2014/main" id="{A3F29FFE-109C-485F-8E9E-96448FEFD6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1344" y="25361713"/>
          <a:ext cx="1033407" cy="510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62753</xdr:colOff>
      <xdr:row>184</xdr:row>
      <xdr:rowOff>62753</xdr:rowOff>
    </xdr:from>
    <xdr:ext cx="1093694" cy="726140"/>
    <xdr:pic>
      <xdr:nvPicPr>
        <xdr:cNvPr id="21" name="Imagen 20" descr="Angelópolis">
          <a:extLst>
            <a:ext uri="{FF2B5EF4-FFF2-40B4-BE49-F238E27FC236}">
              <a16:creationId xmlns:a16="http://schemas.microsoft.com/office/drawing/2014/main" id="{FB9AE4BB-54B4-4821-AA3D-E152FA34A9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7929" y="25262541"/>
          <a:ext cx="1093694" cy="7261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1595718</xdr:colOff>
      <xdr:row>7</xdr:row>
      <xdr:rowOff>170330</xdr:rowOff>
    </xdr:from>
    <xdr:to>
      <xdr:col>5</xdr:col>
      <xdr:colOff>668132</xdr:colOff>
      <xdr:row>41</xdr:row>
      <xdr:rowOff>80682</xdr:rowOff>
    </xdr:to>
    <xdr:pic>
      <xdr:nvPicPr>
        <xdr:cNvPr id="22" name="Imagen 21">
          <a:extLst>
            <a:ext uri="{FF2B5EF4-FFF2-40B4-BE49-F238E27FC236}">
              <a16:creationId xmlns:a16="http://schemas.microsoft.com/office/drawing/2014/main" id="{35C4181C-6999-4293-BF6F-9D4ED71BA7EA}"/>
            </a:ext>
          </a:extLst>
        </xdr:cNvPr>
        <xdr:cNvPicPr>
          <a:picLocks noChangeAspect="1"/>
        </xdr:cNvPicPr>
      </xdr:nvPicPr>
      <xdr:blipFill rotWithShape="1">
        <a:blip xmlns:r="http://schemas.openxmlformats.org/officeDocument/2006/relationships" r:embed="rId3"/>
        <a:srcRect l="32455" t="17432" r="35188" b="6481"/>
        <a:stretch/>
      </xdr:blipFill>
      <xdr:spPr>
        <a:xfrm>
          <a:off x="1595718" y="1568824"/>
          <a:ext cx="4540885" cy="6006352"/>
        </a:xfrm>
        <a:prstGeom prst="rect">
          <a:avLst/>
        </a:prstGeom>
      </xdr:spPr>
    </xdr:pic>
    <xdr:clientData/>
  </xdr:twoCellAnchor>
  <xdr:twoCellAnchor editAs="oneCell">
    <xdr:from>
      <xdr:col>0</xdr:col>
      <xdr:colOff>161366</xdr:colOff>
      <xdr:row>53</xdr:row>
      <xdr:rowOff>134470</xdr:rowOff>
    </xdr:from>
    <xdr:to>
      <xdr:col>5</xdr:col>
      <xdr:colOff>724231</xdr:colOff>
      <xdr:row>91</xdr:row>
      <xdr:rowOff>80683</xdr:rowOff>
    </xdr:to>
    <xdr:pic>
      <xdr:nvPicPr>
        <xdr:cNvPr id="23" name="Imagen 22">
          <a:extLst>
            <a:ext uri="{FF2B5EF4-FFF2-40B4-BE49-F238E27FC236}">
              <a16:creationId xmlns:a16="http://schemas.microsoft.com/office/drawing/2014/main" id="{F0E86C49-9EAF-4CCC-AD76-D3EA058E28E5}"/>
            </a:ext>
          </a:extLst>
        </xdr:cNvPr>
        <xdr:cNvPicPr>
          <a:picLocks noChangeAspect="1"/>
        </xdr:cNvPicPr>
      </xdr:nvPicPr>
      <xdr:blipFill rotWithShape="1">
        <a:blip xmlns:r="http://schemas.openxmlformats.org/officeDocument/2006/relationships" r:embed="rId4"/>
        <a:srcRect l="28680" t="15514" r="32737" b="7614"/>
        <a:stretch/>
      </xdr:blipFill>
      <xdr:spPr>
        <a:xfrm>
          <a:off x="161366" y="9932894"/>
          <a:ext cx="6031336" cy="6759389"/>
        </a:xfrm>
        <a:prstGeom prst="rect">
          <a:avLst/>
        </a:prstGeom>
      </xdr:spPr>
    </xdr:pic>
    <xdr:clientData/>
  </xdr:twoCellAnchor>
  <xdr:twoCellAnchor editAs="oneCell">
    <xdr:from>
      <xdr:col>0</xdr:col>
      <xdr:colOff>137954</xdr:colOff>
      <xdr:row>100</xdr:row>
      <xdr:rowOff>71718</xdr:rowOff>
    </xdr:from>
    <xdr:to>
      <xdr:col>5</xdr:col>
      <xdr:colOff>726786</xdr:colOff>
      <xdr:row>137</xdr:row>
      <xdr:rowOff>98612</xdr:rowOff>
    </xdr:to>
    <xdr:pic>
      <xdr:nvPicPr>
        <xdr:cNvPr id="24" name="Imagen 23">
          <a:extLst>
            <a:ext uri="{FF2B5EF4-FFF2-40B4-BE49-F238E27FC236}">
              <a16:creationId xmlns:a16="http://schemas.microsoft.com/office/drawing/2014/main" id="{CD0D7F82-3438-4B6F-B2B6-0A5316227EBD}"/>
            </a:ext>
          </a:extLst>
        </xdr:cNvPr>
        <xdr:cNvPicPr>
          <a:picLocks noChangeAspect="1"/>
        </xdr:cNvPicPr>
      </xdr:nvPicPr>
      <xdr:blipFill rotWithShape="1">
        <a:blip xmlns:r="http://schemas.openxmlformats.org/officeDocument/2006/relationships" r:embed="rId5"/>
        <a:srcRect l="28386" t="14817" r="32099" b="6481"/>
        <a:stretch/>
      </xdr:blipFill>
      <xdr:spPr>
        <a:xfrm>
          <a:off x="137954" y="18449365"/>
          <a:ext cx="6057303" cy="6660776"/>
        </a:xfrm>
        <a:prstGeom prst="rect">
          <a:avLst/>
        </a:prstGeom>
      </xdr:spPr>
    </xdr:pic>
    <xdr:clientData/>
  </xdr:twoCellAnchor>
  <xdr:twoCellAnchor editAs="oneCell">
    <xdr:from>
      <xdr:col>0</xdr:col>
      <xdr:colOff>143434</xdr:colOff>
      <xdr:row>145</xdr:row>
      <xdr:rowOff>116542</xdr:rowOff>
    </xdr:from>
    <xdr:to>
      <xdr:col>5</xdr:col>
      <xdr:colOff>546846</xdr:colOff>
      <xdr:row>182</xdr:row>
      <xdr:rowOff>161364</xdr:rowOff>
    </xdr:to>
    <xdr:pic>
      <xdr:nvPicPr>
        <xdr:cNvPr id="25" name="Imagen 24">
          <a:extLst>
            <a:ext uri="{FF2B5EF4-FFF2-40B4-BE49-F238E27FC236}">
              <a16:creationId xmlns:a16="http://schemas.microsoft.com/office/drawing/2014/main" id="{2E4C7EB1-4E5E-45BB-954C-0038988FF955}"/>
            </a:ext>
          </a:extLst>
        </xdr:cNvPr>
        <xdr:cNvPicPr>
          <a:picLocks noChangeAspect="1"/>
        </xdr:cNvPicPr>
      </xdr:nvPicPr>
      <xdr:blipFill rotWithShape="1">
        <a:blip xmlns:r="http://schemas.openxmlformats.org/officeDocument/2006/relationships" r:embed="rId6"/>
        <a:srcRect l="32161" t="14991" r="35728" b="9619"/>
        <a:stretch/>
      </xdr:blipFill>
      <xdr:spPr>
        <a:xfrm>
          <a:off x="143434" y="26714824"/>
          <a:ext cx="5871883" cy="6678705"/>
        </a:xfrm>
        <a:prstGeom prst="rect">
          <a:avLst/>
        </a:prstGeom>
      </xdr:spPr>
    </xdr:pic>
    <xdr:clientData/>
  </xdr:twoCellAnchor>
  <xdr:twoCellAnchor editAs="oneCell">
    <xdr:from>
      <xdr:col>0</xdr:col>
      <xdr:colOff>89647</xdr:colOff>
      <xdr:row>192</xdr:row>
      <xdr:rowOff>53788</xdr:rowOff>
    </xdr:from>
    <xdr:to>
      <xdr:col>5</xdr:col>
      <xdr:colOff>670064</xdr:colOff>
      <xdr:row>228</xdr:row>
      <xdr:rowOff>107578</xdr:rowOff>
    </xdr:to>
    <xdr:pic>
      <xdr:nvPicPr>
        <xdr:cNvPr id="26" name="Imagen 25">
          <a:extLst>
            <a:ext uri="{FF2B5EF4-FFF2-40B4-BE49-F238E27FC236}">
              <a16:creationId xmlns:a16="http://schemas.microsoft.com/office/drawing/2014/main" id="{CF2E8A3B-E2B1-4029-8142-476AF17C4D5B}"/>
            </a:ext>
          </a:extLst>
        </xdr:cNvPr>
        <xdr:cNvPicPr>
          <a:picLocks noChangeAspect="1"/>
        </xdr:cNvPicPr>
      </xdr:nvPicPr>
      <xdr:blipFill rotWithShape="1">
        <a:blip xmlns:r="http://schemas.openxmlformats.org/officeDocument/2006/relationships" r:embed="rId7"/>
        <a:srcRect l="31278" t="15688" r="35286" b="10577"/>
        <a:stretch/>
      </xdr:blipFill>
      <xdr:spPr>
        <a:xfrm>
          <a:off x="89647" y="35231294"/>
          <a:ext cx="6048888" cy="65083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G\Area%20Proyectos\A\AiuBPMarco98"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4A75797D\PREDIMENSIONAMIENTO%20SISTEMA%20ESTAD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ly\buzon\Users\Usuario\Desktop\Documents%20and%20Settings\Juan%20Arrubla\APU%20Secundaria%20Corvid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ESING\Unidad%20C\00-2004\San%20Pedro\Lagunas\Linea%20de%20Impuls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esktop/PLANEACI&#211;N%20ERICA/PARQUE/PRESUPUESTOS/Plantilla_Estructuraci&#243;n_Presupuestos_Municipios-Regalias%20Reg_v1.9.5_ANGE_PQ_SIF_De_nov%20(1)%20%20%20DEFINITIVO%20Y%20APROBADO%20CON%20AVAL%20DE%20GOB%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Desktop/PLANEACI&#211;N%20ERICA/PARQUE/PRESUPUESTOS/Plantilla_Estructuraci&#243;n_Presupuestos_Municipios-Regalias%20Reg_v1.9.5_ANGE_PQ_SIF_De_nov%20(1)%20%20%20DEFINITIVO%20Y%20APROBADO%20CON%20AVAL%20DE%20GOB%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esktop\PLANEACI&#211;N%20ERICA\PARQUE\PRESUPUESTOS\Plantilla__v1.9.5_Tarso%2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ogram"/>
      <sheetName val="COSTOS"/>
      <sheetName val="EVA"/>
    </sheetNames>
    <sheetDataSet>
      <sheetData sheetId="0" refreshError="1">
        <row r="338">
          <cell r="C338" t="str">
            <v>Activos</v>
          </cell>
          <cell r="D338">
            <v>9750</v>
          </cell>
        </row>
        <row r="339">
          <cell r="C339" t="str">
            <v>Direcc.</v>
          </cell>
          <cell r="D339">
            <v>53970</v>
          </cell>
        </row>
        <row r="340">
          <cell r="C340" t="str">
            <v>Admon</v>
          </cell>
          <cell r="D340">
            <v>48583.5</v>
          </cell>
        </row>
        <row r="341">
          <cell r="C341" t="str">
            <v>Topog</v>
          </cell>
          <cell r="D341">
            <v>0</v>
          </cell>
        </row>
        <row r="342">
          <cell r="C342" t="str">
            <v>Taller</v>
          </cell>
          <cell r="D342">
            <v>2898</v>
          </cell>
        </row>
        <row r="343">
          <cell r="C343" t="str">
            <v>Operad.</v>
          </cell>
          <cell r="D343">
            <v>0</v>
          </cell>
        </row>
        <row r="344">
          <cell r="C344" t="str">
            <v>Vigilan.</v>
          </cell>
          <cell r="D344">
            <v>10836</v>
          </cell>
        </row>
        <row r="345">
          <cell r="C345" t="str">
            <v>Prestac</v>
          </cell>
          <cell r="D345">
            <v>66283.875</v>
          </cell>
        </row>
        <row r="346">
          <cell r="C346" t="str">
            <v>Honor</v>
          </cell>
          <cell r="D346">
            <v>6700</v>
          </cell>
        </row>
        <row r="347">
          <cell r="C347" t="str">
            <v>Impues</v>
          </cell>
          <cell r="D347">
            <v>98630.90675611388</v>
          </cell>
        </row>
        <row r="348">
          <cell r="C348" t="str">
            <v>Arrend</v>
          </cell>
          <cell r="D348">
            <v>11295</v>
          </cell>
        </row>
        <row r="349">
          <cell r="C349" t="str">
            <v>Segur</v>
          </cell>
          <cell r="D349">
            <v>30840.71727788596</v>
          </cell>
        </row>
        <row r="350">
          <cell r="C350" t="str">
            <v>Sevic</v>
          </cell>
          <cell r="D350">
            <v>7366.9087499999996</v>
          </cell>
        </row>
        <row r="351">
          <cell r="C351" t="str">
            <v>Legal</v>
          </cell>
          <cell r="D351">
            <v>1.1868038433000001</v>
          </cell>
        </row>
        <row r="352">
          <cell r="C352" t="str">
            <v>Manten</v>
          </cell>
          <cell r="D352">
            <v>1283.2009599999999</v>
          </cell>
        </row>
        <row r="353">
          <cell r="C353" t="str">
            <v>Adecu</v>
          </cell>
          <cell r="D353">
            <v>6090</v>
          </cell>
        </row>
        <row r="354">
          <cell r="C354" t="str">
            <v>Viaje</v>
          </cell>
          <cell r="D354">
            <v>3030</v>
          </cell>
        </row>
        <row r="355">
          <cell r="C355" t="str">
            <v>Divers</v>
          </cell>
          <cell r="D355">
            <v>132161.02532999997</v>
          </cell>
        </row>
        <row r="356">
          <cell r="C356" t="str">
            <v>Financ.</v>
          </cell>
          <cell r="D356">
            <v>360.00599999999997</v>
          </cell>
        </row>
        <row r="357">
          <cell r="C357" t="str">
            <v>Costos</v>
          </cell>
          <cell r="D357">
            <v>68623.484200000006</v>
          </cell>
        </row>
      </sheetData>
      <sheetData sheetId="1" refreshError="1">
        <row r="120">
          <cell r="B120">
            <v>608.87199999999996</v>
          </cell>
          <cell r="C120">
            <v>1834.31</v>
          </cell>
          <cell r="D120">
            <v>1512.259</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row>
      </sheetData>
      <sheetData sheetId="2" refreshError="1"/>
      <sheetData sheetId="3" refreshError="1">
        <row r="6">
          <cell r="D6">
            <v>1</v>
          </cell>
          <cell r="E6">
            <v>2</v>
          </cell>
          <cell r="F6">
            <v>3</v>
          </cell>
          <cell r="G6">
            <v>4</v>
          </cell>
          <cell r="H6">
            <v>5</v>
          </cell>
          <cell r="I6">
            <v>6</v>
          </cell>
          <cell r="J6">
            <v>7</v>
          </cell>
          <cell r="K6">
            <v>8</v>
          </cell>
          <cell r="L6">
            <v>9</v>
          </cell>
          <cell r="M6">
            <v>10</v>
          </cell>
          <cell r="N6">
            <v>11</v>
          </cell>
          <cell r="O6">
            <v>12</v>
          </cell>
          <cell r="P6">
            <v>13</v>
          </cell>
          <cell r="Q6">
            <v>14</v>
          </cell>
          <cell r="R6">
            <v>15</v>
          </cell>
          <cell r="S6">
            <v>16</v>
          </cell>
          <cell r="T6">
            <v>17</v>
          </cell>
          <cell r="U6">
            <v>18</v>
          </cell>
          <cell r="V6">
            <v>19</v>
          </cell>
          <cell r="W6">
            <v>20</v>
          </cell>
          <cell r="X6">
            <v>21</v>
          </cell>
          <cell r="Y6">
            <v>22</v>
          </cell>
          <cell r="Z6">
            <v>23</v>
          </cell>
          <cell r="AA6">
            <v>24</v>
          </cell>
          <cell r="AB6">
            <v>25</v>
          </cell>
          <cell r="AC6">
            <v>26</v>
          </cell>
          <cell r="AD6">
            <v>27</v>
          </cell>
        </row>
        <row r="39">
          <cell r="D39">
            <v>1730.192047133291</v>
          </cell>
          <cell r="E39">
            <v>0</v>
          </cell>
          <cell r="F39">
            <v>568.1776190974831</v>
          </cell>
          <cell r="G39">
            <v>1711.712623485239</v>
          </cell>
          <cell r="H39">
            <v>1411.1861246349654</v>
          </cell>
          <cell r="I39">
            <v>288.36534118888187</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-163.02452898987548</v>
          </cell>
        </row>
        <row r="56">
          <cell r="D56">
            <v>-767.6282221604198</v>
          </cell>
          <cell r="E56">
            <v>-974.18899821035302</v>
          </cell>
          <cell r="F56">
            <v>-1650.8315993601529</v>
          </cell>
          <cell r="G56">
            <v>-1128.6689947358216</v>
          </cell>
          <cell r="H56">
            <v>-362.41393413528147</v>
          </cell>
          <cell r="I56">
            <v>0</v>
          </cell>
          <cell r="J56">
            <v>0</v>
          </cell>
          <cell r="K56">
            <v>-0.16814699999999999</v>
          </cell>
          <cell r="L56">
            <v>0</v>
          </cell>
          <cell r="M56">
            <v>-0.61653900000000006</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-4.0400000000000001E-9</v>
          </cell>
        </row>
        <row r="58">
          <cell r="D58">
            <v>962.5638249728712</v>
          </cell>
          <cell r="E58">
            <v>-11.625173237481818</v>
          </cell>
          <cell r="F58">
            <v>-1094.2791535001516</v>
          </cell>
          <cell r="G58">
            <v>-511.23552475073416</v>
          </cell>
          <cell r="H58">
            <v>537.53666574894964</v>
          </cell>
          <cell r="I58">
            <v>825.90200693783152</v>
          </cell>
          <cell r="J58">
            <v>825.90200693783152</v>
          </cell>
          <cell r="K58">
            <v>825.73385993783154</v>
          </cell>
          <cell r="L58">
            <v>825.73385993783154</v>
          </cell>
          <cell r="M58">
            <v>825.11732093783155</v>
          </cell>
          <cell r="N58">
            <v>825.11732093783155</v>
          </cell>
          <cell r="O58">
            <v>825.11732093783155</v>
          </cell>
          <cell r="P58">
            <v>825.11732093783155</v>
          </cell>
          <cell r="Q58">
            <v>825.11732093783155</v>
          </cell>
          <cell r="R58">
            <v>825.11732093783155</v>
          </cell>
          <cell r="S58">
            <v>825.11732093783155</v>
          </cell>
          <cell r="T58">
            <v>825.11732093783155</v>
          </cell>
          <cell r="U58">
            <v>825.11732093783155</v>
          </cell>
          <cell r="V58">
            <v>825.11732093783155</v>
          </cell>
          <cell r="W58">
            <v>825.11732093783155</v>
          </cell>
          <cell r="X58">
            <v>825.11732093783155</v>
          </cell>
          <cell r="Y58">
            <v>825.11732093783155</v>
          </cell>
          <cell r="Z58">
            <v>825.11732093783155</v>
          </cell>
          <cell r="AA58">
            <v>825.11732093783155</v>
          </cell>
          <cell r="AB58">
            <v>825.11732093783155</v>
          </cell>
          <cell r="AC58">
            <v>825.11732093783155</v>
          </cell>
          <cell r="AD58">
            <v>662.09279194391604</v>
          </cell>
        </row>
        <row r="61">
          <cell r="D61">
            <v>962.5638249728712</v>
          </cell>
          <cell r="E61">
            <v>254.53053020849541</v>
          </cell>
          <cell r="F61">
            <v>-292.44877143628497</v>
          </cell>
          <cell r="G61">
            <v>149.81697550795735</v>
          </cell>
          <cell r="H61">
            <v>681.71933634339052</v>
          </cell>
          <cell r="I61">
            <v>825.90200693783152</v>
          </cell>
          <cell r="J61">
            <v>825.90200693783152</v>
          </cell>
          <cell r="K61">
            <v>825.73385993783154</v>
          </cell>
          <cell r="L61">
            <v>825.73385993783154</v>
          </cell>
          <cell r="M61">
            <v>825.11732093783155</v>
          </cell>
          <cell r="N61">
            <v>825.11732093783155</v>
          </cell>
          <cell r="O61">
            <v>825.11732093783155</v>
          </cell>
          <cell r="P61">
            <v>825.11732093783155</v>
          </cell>
          <cell r="Q61">
            <v>825.11732093783155</v>
          </cell>
          <cell r="R61">
            <v>825.11732093783155</v>
          </cell>
          <cell r="S61">
            <v>825.11732093783155</v>
          </cell>
          <cell r="T61">
            <v>825.11732093783155</v>
          </cell>
          <cell r="U61">
            <v>825.11732093783155</v>
          </cell>
          <cell r="V61">
            <v>825.11732093783155</v>
          </cell>
          <cell r="W61">
            <v>825.11732093783155</v>
          </cell>
          <cell r="X61">
            <v>825.11732093783155</v>
          </cell>
          <cell r="Y61">
            <v>825.11732093783155</v>
          </cell>
          <cell r="Z61">
            <v>825.11732093783155</v>
          </cell>
          <cell r="AA61">
            <v>825.11732093783155</v>
          </cell>
          <cell r="AB61">
            <v>825.11732093783155</v>
          </cell>
          <cell r="AC61">
            <v>825.11732093783155</v>
          </cell>
          <cell r="AD61">
            <v>662.09279194391604</v>
          </cell>
        </row>
        <row r="95">
          <cell r="F95">
            <v>412.9</v>
          </cell>
          <cell r="G95">
            <v>367</v>
          </cell>
          <cell r="H95">
            <v>321.10000000000002</v>
          </cell>
          <cell r="I95">
            <v>232</v>
          </cell>
          <cell r="K95">
            <v>3.0149999999999997</v>
          </cell>
        </row>
        <row r="96">
          <cell r="F96">
            <v>404.6</v>
          </cell>
          <cell r="G96">
            <v>358.70000000000005</v>
          </cell>
          <cell r="H96">
            <v>312.8</v>
          </cell>
          <cell r="I96">
            <v>223.7</v>
          </cell>
        </row>
        <row r="97">
          <cell r="F97">
            <v>396.3</v>
          </cell>
          <cell r="G97">
            <v>350.4</v>
          </cell>
          <cell r="H97">
            <v>304.5</v>
          </cell>
          <cell r="I97">
            <v>215.3</v>
          </cell>
        </row>
        <row r="98">
          <cell r="H98">
            <v>5339</v>
          </cell>
          <cell r="I98">
            <v>7.0000000000000007E-2</v>
          </cell>
        </row>
        <row r="99">
          <cell r="F99" t="str">
            <v>Localizacion Dato</v>
          </cell>
          <cell r="H99">
            <v>404.642</v>
          </cell>
          <cell r="I99">
            <v>404.642</v>
          </cell>
        </row>
        <row r="103">
          <cell r="F103">
            <v>30</v>
          </cell>
          <cell r="G103">
            <v>45</v>
          </cell>
          <cell r="H103">
            <v>60</v>
          </cell>
          <cell r="I103">
            <v>90</v>
          </cell>
        </row>
        <row r="104">
          <cell r="F104">
            <v>146.9</v>
          </cell>
          <cell r="G104">
            <v>119.85</v>
          </cell>
          <cell r="H104">
            <v>92.8</v>
          </cell>
          <cell r="I104">
            <v>40.4</v>
          </cell>
        </row>
        <row r="105">
          <cell r="F105">
            <v>412.9</v>
          </cell>
          <cell r="G105">
            <v>367</v>
          </cell>
          <cell r="H105">
            <v>321.10000000000002</v>
          </cell>
          <cell r="I105">
            <v>232</v>
          </cell>
        </row>
        <row r="106">
          <cell r="F106">
            <v>487.4</v>
          </cell>
          <cell r="G106">
            <v>457.25</v>
          </cell>
          <cell r="H106">
            <v>427.1</v>
          </cell>
          <cell r="I106">
            <v>368.5</v>
          </cell>
        </row>
        <row r="109">
          <cell r="G109">
            <v>0</v>
          </cell>
          <cell r="H109">
            <v>3752.1</v>
          </cell>
        </row>
        <row r="110">
          <cell r="G110">
            <v>7.0000000000000007E-2</v>
          </cell>
          <cell r="H110">
            <v>5339</v>
          </cell>
        </row>
        <row r="111">
          <cell r="G111">
            <v>0.1</v>
          </cell>
          <cell r="H111">
            <v>4193.5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ARIOS"/>
      <sheetName val="TODOITEM"/>
      <sheetName val="LISTADO DE ITEMS"/>
      <sheetName val="PRESENTACION"/>
      <sheetName val="CRITERIOS DE DISEÑO"/>
      <sheetName val="CAUDAL SUTRO"/>
      <sheetName val="PARSHALL"/>
      <sheetName val="PRELIMINAR"/>
      <sheetName val="CANTIDADES PRELIMINAR"/>
      <sheetName val="PRESUPUESTO PRELIMINAR"/>
      <sheetName val="ESQUEMA 1 30%"/>
      <sheetName val="SEDIMENTADOR PRIMARIO ALT. 1-30"/>
      <sheetName val="CANTIDADES S.P. ALT. 1-30"/>
      <sheetName val="PRESUPUESTO S.P.  ALT. 1-30"/>
      <sheetName val="DIGESTOR ANEROBIO ALT. 1-30"/>
      <sheetName val="CANTIDADES D.A. ALT. 1-30"/>
      <sheetName val="PRESUPUESTO D.A.  ALT. 1-30"/>
      <sheetName val="LECHOS DE SECADO ALT. 1-30"/>
      <sheetName val="CANTIDADES L.S. ALT. 1-30"/>
      <sheetName val="PRESUPUESTO L.S.  ALT. 1-30"/>
      <sheetName val="ESQUEMA 2 30%"/>
      <sheetName val="UASB ALT.2-30"/>
      <sheetName val="CANTIDADES U.A.S.B. ALT. 2-30"/>
      <sheetName val="PRESUPUESTO UASB  ALT. 2-30"/>
      <sheetName val="LECHOS DE SECADO ALT. 2-30"/>
      <sheetName val="CANTIDADES L.S. ALT. 2-30"/>
      <sheetName val="PRESUPUESTO L.S.  ALT. 2-30"/>
      <sheetName val="ESQUEMA 1 70%"/>
      <sheetName val="UASB ALT. 1-70"/>
      <sheetName val="CANTIDAD U.A.S.B. ALT. 1-70"/>
      <sheetName val="PRESUPUESTO UASB  ALT. 1-70"/>
      <sheetName val="LECHOS DE SECADO ALT. 1-70"/>
      <sheetName val="CANTIDADES L.S. ALT. 1-70"/>
      <sheetName val="PRESUPUESTO L.S.  ALT. 1-70"/>
      <sheetName val="ESQUEMA 2 70%"/>
      <sheetName val="FILTRO ANAEROBIO ALT. 2-70"/>
      <sheetName val="CANTIDADES F.A. ALT. 2-70"/>
      <sheetName val="PRESUPUESTO F.A. ALT. 2-70"/>
      <sheetName val="LECHOS DE SECADO ALT. 2-70"/>
      <sheetName val="CANTIDADES L.S. ALT. 2-70"/>
      <sheetName val="PRESUPUESTO L.S.  ALT. 2-70"/>
      <sheetName val="ESQUEMA 3 70%"/>
      <sheetName val="LODOS DE ALTA TASA ALT. 3-70"/>
      <sheetName val="CANTIDAD L.A. ALT. 3-70"/>
      <sheetName val="PRESUPUESTO L.A. ALT. 3-70"/>
      <sheetName val="SEDIMENTADOR SEC. ALT. 3-70"/>
      <sheetName val="CANTIDADES S.S. ALT. 3-70"/>
      <sheetName val="PRESUPUESTO S.S.  ALT. 3-70"/>
      <sheetName val="DIGESTOR ANEROBIO ALT. 3-70"/>
      <sheetName val="CANTIDADES D.A. ALT. 3-70"/>
      <sheetName val="PRESUPUESTO D.A.  ALT. 3-70"/>
      <sheetName val="LECHOS DE SECADO ALT. 3-70"/>
      <sheetName val="CANTIDADES L.S. ALT. 3-70"/>
      <sheetName val="PRESUPUESTO L.S.  ALT. 3-70"/>
      <sheetName val="ESQUEMA 4 70%"/>
      <sheetName val="SEDIMENTADOR PRIMARIO ALT. 4-70"/>
      <sheetName val="CANTIDADES S.P. ALT. 4-70"/>
      <sheetName val="PRESUPUESTO S.P.  ALT. 4-70"/>
      <sheetName val="FILTRO PERCOLADOR ALT. 4-70"/>
      <sheetName val="CANTIDADES F.P. ALT. 4-70"/>
      <sheetName val="PRESUPUESTO F.P.  ALT. 4-70"/>
      <sheetName val="SEDIMENTADOR SEC. ALT. 4-70"/>
      <sheetName val="CANTIDADES S.S. ALT. 4-70"/>
      <sheetName val="PRESUPUESTO S.S.  ALT. 4-70"/>
      <sheetName val="DIGESTOR ANEROBIO ALT. 4-70"/>
      <sheetName val="CANTIDADES D.A. ALT. 4-70"/>
      <sheetName val="PRESUPUESTO D.A.  ALT. 4-70"/>
      <sheetName val="LECHOS DE SECADO ALT. 4-70"/>
      <sheetName val="CANTIDADES L.S. ALT. 4-70"/>
      <sheetName val="PRESUPUESTO L.S.  ALT. 4-70"/>
      <sheetName val="ESQUEMA 1 80%"/>
      <sheetName val="UASB ALT. 1-80"/>
      <sheetName val="CANTIDAD U.A.S.B. ALT 1-80"/>
      <sheetName val="PRESUPUESTO UASB  ALT. 1-80"/>
      <sheetName val="FILTRO PERCOLADOR ALT. 1-80"/>
      <sheetName val="CANTIDADES F.P. ALT. 1-80"/>
      <sheetName val="PRESUPUESTO F.P.  ALT. 1-80"/>
      <sheetName val="SEDIMENTADOR SEC. ALT. 1-80"/>
      <sheetName val="CANTIDADES S.S. ALT. 1-80"/>
      <sheetName val="PRESUPUESTO S.S.  ALT. 1-80"/>
      <sheetName val="LECHOS DE SECADO ALT. 1-80"/>
      <sheetName val="CANTIDADES L.S. ALT. 1-80"/>
      <sheetName val="PRESUPUESTO L.S.  ALT. 1-80"/>
      <sheetName val="ESQUEMA 2 80%"/>
      <sheetName val="FILTRO ANAEROBIO ALT. 2-80"/>
      <sheetName val="CANTIDADES F.A. ALT. 2-80"/>
      <sheetName val="PRESUPUESTO F.A. ALT. 2-80"/>
      <sheetName val="FILTRO PERCOLADOR ALT. 2-80"/>
      <sheetName val="CANTIDADES F.P. ALT. 2-80"/>
      <sheetName val="PRESUPUESTO F.P.  ALT. 2-80"/>
      <sheetName val="SEDIMENTADOR SEC. ALT. 2-80"/>
      <sheetName val="CANTIDADES S.S. ALT. 2-80"/>
      <sheetName val="PRESUPUESTO S.S.  ALT. 2-80"/>
      <sheetName val="LECHOS DE SECADO ALT. 2-80"/>
      <sheetName val="CANTIDADES L.S. ALT. 2-80"/>
      <sheetName val="PRESUPUESTO L.S.  ALT. 2-80"/>
      <sheetName val="ESQUEMA 3 80%"/>
      <sheetName val="LODOS DE ALTA TASA ALT. 3-80"/>
      <sheetName val="CANTIDAD L.A. ALT. 3-80"/>
      <sheetName val="PRESUPUESTO L.A. ALT. 3-80"/>
      <sheetName val="SEDIMENTADOR SEC. ALT. 3-80"/>
      <sheetName val="CANTIDADES S.S. ALT. 3-80"/>
      <sheetName val="PRESUPUESTO S.S.  ALT. 3-80"/>
      <sheetName val="DIGESTOR ANEROBIO ALT. 3-80"/>
      <sheetName val="CANTIDADES D.A. ALT. 3-80"/>
      <sheetName val="PRESUPUESTO D.A.  ALT. 3-80"/>
      <sheetName val="LECHOS DE SECADO ALT. 3-80"/>
      <sheetName val="CANTIDADES L.S. ALT. 3-80"/>
      <sheetName val="PRESUPUESTO L.S.  ALT. 3-80"/>
      <sheetName val="ESQUEMA 4 80%"/>
      <sheetName val="SEDIMENTADOR PRIMARIO ALT. 4-80"/>
      <sheetName val="CANTIDADES S.P. ALT. 4-80"/>
      <sheetName val="PRESUPUESTO S.P.  ALT. 4-80"/>
      <sheetName val="FILTRO PERCOLADOR ALT. 4-80"/>
      <sheetName val="CANTIDADES F.P. ALT. 4-80"/>
      <sheetName val="PRESUPUESTO F.P.  ALT. 4-80"/>
      <sheetName val="SEDIMENTADOR SEC. ALT. 4-80"/>
      <sheetName val="CANTIDADES S.S. ALT. 4-80"/>
      <sheetName val="PRESUPUESTO S.S.  ALT. 4-80"/>
      <sheetName val="DIGESTOR ANEROBIO ALT. 4-80"/>
      <sheetName val="CANTIDADES D.A. ALT. 4-80"/>
      <sheetName val="PRESUPUESTO D.A.  ALT. 4-80"/>
      <sheetName val="LECHOS DE SECADO ALT. 4-80"/>
      <sheetName val="CANTIDADES L.S. ALT. 4-80"/>
      <sheetName val="PRESUPUESTO L.S.  ALT. 4-80"/>
      <sheetName val="PRESUPUESTO EQUIPOS"/>
      <sheetName val="RESUMEN PRESUPUESTO (2)"/>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C3I2"/>
      <sheetName val="MPC3I3"/>
      <sheetName val="MPC3I4"/>
      <sheetName val="MPC3I5"/>
      <sheetName val="MPC3I1"/>
      <sheetName val="Hoja1"/>
      <sheetName val="Hoja2"/>
      <sheetName val="Hoja3"/>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didas"/>
      <sheetName val="Curva-sistema"/>
      <sheetName val="Curva.bomba"/>
      <sheetName val="Datos-Gráfica-Apartada"/>
      <sheetName val="Gráf.-Apartada-01"/>
      <sheetName val="Datos Garavito"/>
      <sheetName val="Gráfica Garavito"/>
      <sheetName val="Linea de Impulsion"/>
      <sheetName val="items"/>
      <sheetName val="Linea de Impulsion.xls"/>
      <sheetName val="Linea%20de%20Impulsion.xls"/>
      <sheetName val="1.1"/>
      <sheetName val="1.2"/>
      <sheetName val="1.3"/>
      <sheetName val="2.1"/>
      <sheetName val="2.2"/>
      <sheetName val="3.1"/>
      <sheetName val="3.2"/>
      <sheetName val="3.3"/>
      <sheetName val="3.4"/>
      <sheetName val="3.5"/>
      <sheetName val="4.1"/>
      <sheetName val="4.2"/>
      <sheetName val="5.1"/>
      <sheetName val="5.2"/>
      <sheetName val="5.3"/>
      <sheetName val="6.1"/>
      <sheetName val="6.2"/>
      <sheetName val="6.3"/>
      <sheetName val="6.4"/>
      <sheetName val="7.1"/>
      <sheetName val="7.2"/>
      <sheetName val="ESTADO VÍA-CRIT.TECNICO"/>
      <sheetName val="M y E "/>
      <sheetName val="relacion facturas"/>
      <sheetName val="MATERIALES  SEPARADOS "/>
      <sheetName val="NOMINA "/>
      <sheetName val="ELEMENTOS SEPARADOS "/>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LARACIONES"/>
      <sheetName val="DATOS INICIALES"/>
      <sheetName val="ENTIDADES"/>
      <sheetName val="PRESUPUESTO"/>
      <sheetName val="MEMORIAS"/>
      <sheetName val="AIU"/>
      <sheetName val="PÓLIZAS OBRA"/>
      <sheetName val="LEGALIZACIÓN OBRA"/>
      <sheetName val="PMA"/>
      <sheetName val="PMT"/>
      <sheetName val="PAPSO OBRA"/>
      <sheetName val="APU GEORREFERENCIACIÓN"/>
      <sheetName val="APU CARACTERIZACIÓN"/>
      <sheetName val="APU"/>
      <sheetName val="AJUSTE ESTUDIOS"/>
      <sheetName val="APU AUXILIARES"/>
      <sheetName val="INSUMOS GENERALES"/>
      <sheetName val="INSUMOS EQUIPOS"/>
      <sheetName val="INSUMOS MATERIALES"/>
      <sheetName val="MATERIALES"/>
      <sheetName val="INSUMOS TRANSPORTES"/>
      <sheetName val="INSUMOS MANO DE OBRA"/>
      <sheetName val="INSUMOS SERVICIOS"/>
      <sheetName val="EQUIPOS"/>
      <sheetName val="TRANSPORTES"/>
      <sheetName val="MANO DE OBRA"/>
      <sheetName val="SERVICIOS"/>
      <sheetName val="ANÁLISIS TRANSPORTES"/>
      <sheetName val="FP"/>
      <sheetName val="INSUMOS ENSAYOS"/>
      <sheetName val="FACTOR PRESTACIONAL"/>
      <sheetName val="INTERVENTORÍA"/>
      <sheetName val="FM INTERVENTORÍA"/>
      <sheetName val="PÓLIZAS INTERVENTORÍA"/>
      <sheetName val="TASAS_INTERVENTORIA"/>
      <sheetName val="PAPSO INTERVENTORÍ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8">
          <cell r="A8" t="str">
            <v>GE001</v>
          </cell>
          <cell r="B8" t="str">
            <v>VALLA 1 (12,0X4,0M). INCLUYE ESTRUCTURA METÁLICA PARA FIJACIÓN Y SOPORTE</v>
          </cell>
          <cell r="C8" t="str">
            <v>UN</v>
          </cell>
          <cell r="D8">
            <v>4562000</v>
          </cell>
        </row>
        <row r="9">
          <cell r="A9" t="str">
            <v>GE002</v>
          </cell>
          <cell r="B9" t="str">
            <v>VALLA 2 (3,0X2,0M). INCLUYE ESTRUCTURA METÁLICA PARA FIJACIÓN Y SOPORTE</v>
          </cell>
          <cell r="C9" t="str">
            <v>UN</v>
          </cell>
          <cell r="D9">
            <v>1519000</v>
          </cell>
        </row>
        <row r="10">
          <cell r="A10" t="str">
            <v>GE003</v>
          </cell>
          <cell r="B10" t="str">
            <v>VALLA 3 (3,0X2,0M). NO INCLUYE ESTRUCTURA METÁLICA PARA FIJACIÓN Y SOPORTE (SOLO LONA)</v>
          </cell>
          <cell r="C10" t="str">
            <v>UN</v>
          </cell>
          <cell r="D10">
            <v>655000</v>
          </cell>
        </row>
        <row r="11">
          <cell r="A11" t="str">
            <v>GE004</v>
          </cell>
          <cell r="B11" t="str">
            <v>VALLA 4 (2,0X2,0M). NO INCLUYE ESTRUCTURA METÁLICA PARA FIJACIÓN Y SOPORTE (SOLO LONA)</v>
          </cell>
          <cell r="C11" t="str">
            <v>UN</v>
          </cell>
          <cell r="D11">
            <v>88000</v>
          </cell>
        </row>
        <row r="12">
          <cell r="A12" t="str">
            <v>GE005</v>
          </cell>
          <cell r="B12" t="str">
            <v>VALLA 5 (0,9X0,5M). NO INCLUYE ESTRUCTURA METÁLICA PARA FIJACIÓN Y SOPORTE (SOLO LONA)</v>
          </cell>
          <cell r="C12" t="str">
            <v>UN</v>
          </cell>
          <cell r="D12">
            <v>41000</v>
          </cell>
        </row>
        <row r="13">
          <cell r="A13" t="str">
            <v>GE006</v>
          </cell>
          <cell r="B13" t="str">
            <v>VEHÍCULO DOBLE TRACCIÓN, DOBLE CABINA, 2000 CC O SUPERIOR (MODELO 2015 O SUPERIOR)  TARIFA DE ALQUILER TIEMPO COMPLETO, INCLUYE COMBUSTIBLE Y CONDUCTOR. SE DEBE GARANTIZAR PERMANENCIA DE LOS VEHÍCULOS DURANTE TODA LA EJECUCIÓN DEL PROYECTO.</v>
          </cell>
          <cell r="C13" t="str">
            <v>MES</v>
          </cell>
          <cell r="D13">
            <v>5513000</v>
          </cell>
        </row>
        <row r="14">
          <cell r="A14" t="str">
            <v>GE007</v>
          </cell>
          <cell r="B14" t="str">
            <v xml:space="preserve">MOTO ALQUILER MODELO 2014 O SUPERIOR  - TARIFA DE ALQUILER </v>
          </cell>
          <cell r="C14" t="str">
            <v>MES</v>
          </cell>
          <cell r="D14">
            <v>422000</v>
          </cell>
        </row>
        <row r="15">
          <cell r="A15" t="str">
            <v>GE008</v>
          </cell>
          <cell r="B15" t="str">
            <v>TARIFA PUESTO DE TRABAJO DEL PERSONAL DE OFICINA DE CAMPO, INCLUYE: ALQUILER DE UN (1) EQUIPO DE COMPUTO COMPLETO, ESCRITORIO, SILLA Y OTROS ENSERES DE OFICINA POR PUESTO DE TRABAJO</v>
          </cell>
          <cell r="C15" t="str">
            <v>MES</v>
          </cell>
          <cell r="D15">
            <v>203000</v>
          </cell>
        </row>
        <row r="16">
          <cell r="A16" t="str">
            <v>GE009</v>
          </cell>
          <cell r="B16" t="str">
            <v>IMPRESORA EN OBRA (ALQUILER)</v>
          </cell>
          <cell r="C16" t="str">
            <v>MES</v>
          </cell>
          <cell r="D16">
            <v>81000</v>
          </cell>
        </row>
        <row r="17">
          <cell r="A17" t="str">
            <v>GE010</v>
          </cell>
          <cell r="B17" t="str">
            <v>COMUNICACIONES (TELÉFONO, FAX, CELULAR, INTERNET, ETC.) MENSUAL EN CAMPO</v>
          </cell>
          <cell r="C17" t="str">
            <v>MES</v>
          </cell>
          <cell r="D17">
            <v>200000</v>
          </cell>
        </row>
        <row r="18">
          <cell r="A18" t="str">
            <v>GE011</v>
          </cell>
          <cell r="B18" t="str">
            <v>RADIOTELÉFONOS PARE-SIGA</v>
          </cell>
          <cell r="C18" t="str">
            <v>MES</v>
          </cell>
          <cell r="D18">
            <v>51800</v>
          </cell>
        </row>
        <row r="19">
          <cell r="A19" t="str">
            <v>GE012</v>
          </cell>
          <cell r="B19" t="str">
            <v>ALQUILER BAÑOS PORTÁTILES + MANTENIMIENTO Y LIMPIEZA</v>
          </cell>
          <cell r="C19" t="str">
            <v>MES</v>
          </cell>
          <cell r="D19">
            <v>1400000</v>
          </cell>
        </row>
        <row r="20">
          <cell r="A20" t="str">
            <v>GE013</v>
          </cell>
          <cell r="B20" t="str">
            <v>ARRIENDO OFICINA DE CAMPO + DOTACIÓN</v>
          </cell>
          <cell r="C20" t="str">
            <v>MES</v>
          </cell>
          <cell r="D20">
            <v>2000000</v>
          </cell>
        </row>
        <row r="21">
          <cell r="A21" t="str">
            <v>GE014</v>
          </cell>
          <cell r="B21" t="str">
            <v>EQUIPO COMPLETO PARA GEORREFERENCIACIÓN Y CAPTURA , ALMACENAMIENTO, ANALISIS, TRANSFORMACIÓN Y PRESENTACIÓN DE TODA LA INFORMACIÓN GEOGRÁFICA Y SUS ATRIBUTOS, INCLUYE SOFTWARE</v>
          </cell>
          <cell r="C21" t="str">
            <v>MES</v>
          </cell>
          <cell r="D21">
            <v>650000</v>
          </cell>
        </row>
        <row r="22">
          <cell r="A22" t="str">
            <v>GE015</v>
          </cell>
          <cell r="B22" t="str">
            <v>HERRAMIENTAS DE CAMPO (CÁMARA-EQUIPO DE MEDICIÓN-LASER Y HERRAMIENTA MENOR)</v>
          </cell>
          <cell r="C22" t="str">
            <v>MES</v>
          </cell>
          <cell r="D22">
            <v>221640</v>
          </cell>
        </row>
        <row r="23">
          <cell r="A23" t="str">
            <v>GE016</v>
          </cell>
          <cell r="B23" t="str">
            <v>CAMIONETA D300</v>
          </cell>
          <cell r="C23" t="str">
            <v>DÍA</v>
          </cell>
          <cell r="D23">
            <v>281800</v>
          </cell>
        </row>
        <row r="24">
          <cell r="A24" t="str">
            <v>GE017</v>
          </cell>
          <cell r="B24" t="str">
            <v>ESTACIÓN TOTAL</v>
          </cell>
          <cell r="C24" t="str">
            <v>DÍA</v>
          </cell>
          <cell r="D24">
            <v>78710</v>
          </cell>
        </row>
        <row r="25">
          <cell r="A25" t="str">
            <v>GE018</v>
          </cell>
          <cell r="B25" t="str">
            <v>NIVEL DE PRECISIÓN</v>
          </cell>
          <cell r="C25" t="str">
            <v>DÍA</v>
          </cell>
          <cell r="D25">
            <v>45260</v>
          </cell>
        </row>
        <row r="26">
          <cell r="A26" t="str">
            <v>GE019</v>
          </cell>
          <cell r="B26" t="str">
            <v>ADQUISICIÓN DE CARTOGRAFIA (IMÁGENES DE SATELITE Y FOTOS AÉREAS EXISTENTES) S/COMPROBANTE PAGO</v>
          </cell>
          <cell r="C26" t="str">
            <v>UN</v>
          </cell>
          <cell r="D26">
            <v>100000</v>
          </cell>
        </row>
        <row r="27">
          <cell r="A27" t="str">
            <v>GE020</v>
          </cell>
          <cell r="B27" t="str">
            <v>Servicios públicos</v>
          </cell>
          <cell r="C27" t="str">
            <v>un</v>
          </cell>
          <cell r="D27">
            <v>700000</v>
          </cell>
        </row>
        <row r="28">
          <cell r="A28" t="str">
            <v>GE021</v>
          </cell>
        </row>
        <row r="29">
          <cell r="A29" t="str">
            <v>GE022</v>
          </cell>
        </row>
        <row r="30">
          <cell r="A30" t="str">
            <v>GE023</v>
          </cell>
        </row>
        <row r="31">
          <cell r="A31" t="str">
            <v>GE024</v>
          </cell>
        </row>
        <row r="32">
          <cell r="A32" t="str">
            <v>GE025</v>
          </cell>
        </row>
        <row r="33">
          <cell r="A33" t="str">
            <v>GE026</v>
          </cell>
        </row>
        <row r="34">
          <cell r="A34" t="str">
            <v>GE027</v>
          </cell>
        </row>
        <row r="35">
          <cell r="A35" t="str">
            <v>GE028</v>
          </cell>
        </row>
        <row r="36">
          <cell r="A36" t="str">
            <v>GE029</v>
          </cell>
        </row>
        <row r="37">
          <cell r="A37" t="str">
            <v>GE030</v>
          </cell>
        </row>
        <row r="38">
          <cell r="A38" t="str">
            <v>GE031</v>
          </cell>
        </row>
        <row r="39">
          <cell r="A39" t="str">
            <v>GE032</v>
          </cell>
        </row>
        <row r="40">
          <cell r="A40" t="str">
            <v>GE033</v>
          </cell>
        </row>
        <row r="41">
          <cell r="A41" t="str">
            <v>GE034</v>
          </cell>
        </row>
        <row r="42">
          <cell r="A42" t="str">
            <v>GE035</v>
          </cell>
        </row>
        <row r="43">
          <cell r="A43" t="str">
            <v>GE036</v>
          </cell>
        </row>
        <row r="44">
          <cell r="A44" t="str">
            <v>GE037</v>
          </cell>
        </row>
        <row r="45">
          <cell r="A45" t="str">
            <v>GE038</v>
          </cell>
        </row>
        <row r="46">
          <cell r="A46" t="str">
            <v>GE039</v>
          </cell>
        </row>
        <row r="47">
          <cell r="A47" t="str">
            <v>GE040</v>
          </cell>
        </row>
        <row r="48">
          <cell r="A48" t="str">
            <v>GE041</v>
          </cell>
        </row>
        <row r="49">
          <cell r="A49" t="str">
            <v>GE042</v>
          </cell>
        </row>
        <row r="50">
          <cell r="A50" t="str">
            <v>GE043</v>
          </cell>
        </row>
        <row r="51">
          <cell r="A51" t="str">
            <v>GE044</v>
          </cell>
        </row>
        <row r="52">
          <cell r="A52" t="str">
            <v>GE045</v>
          </cell>
        </row>
        <row r="53">
          <cell r="A53" t="str">
            <v>GE046</v>
          </cell>
        </row>
        <row r="54">
          <cell r="A54" t="str">
            <v>GE047</v>
          </cell>
        </row>
        <row r="55">
          <cell r="A55" t="str">
            <v>GE048</v>
          </cell>
        </row>
        <row r="56">
          <cell r="A56" t="str">
            <v>GE049</v>
          </cell>
        </row>
        <row r="57">
          <cell r="A57" t="str">
            <v>GE050</v>
          </cell>
        </row>
        <row r="58">
          <cell r="A58" t="str">
            <v>GE051</v>
          </cell>
        </row>
        <row r="59">
          <cell r="A59" t="str">
            <v>GE052</v>
          </cell>
        </row>
        <row r="60">
          <cell r="A60" t="str">
            <v>GE053</v>
          </cell>
        </row>
        <row r="61">
          <cell r="A61" t="str">
            <v>GE054</v>
          </cell>
        </row>
        <row r="62">
          <cell r="A62" t="str">
            <v>GE055</v>
          </cell>
        </row>
        <row r="63">
          <cell r="A63" t="str">
            <v>GE056</v>
          </cell>
        </row>
        <row r="64">
          <cell r="A64" t="str">
            <v>GE057</v>
          </cell>
        </row>
        <row r="65">
          <cell r="A65" t="str">
            <v>GE058</v>
          </cell>
        </row>
        <row r="66">
          <cell r="A66" t="str">
            <v>GE059</v>
          </cell>
        </row>
        <row r="67">
          <cell r="A67" t="str">
            <v>GE060</v>
          </cell>
        </row>
        <row r="68">
          <cell r="A68" t="str">
            <v>GE061</v>
          </cell>
        </row>
        <row r="69">
          <cell r="A69" t="str">
            <v>GE062</v>
          </cell>
        </row>
        <row r="70">
          <cell r="A70" t="str">
            <v>GE063</v>
          </cell>
        </row>
        <row r="71">
          <cell r="A71" t="str">
            <v>GE064</v>
          </cell>
        </row>
        <row r="72">
          <cell r="A72" t="str">
            <v>GE065</v>
          </cell>
        </row>
        <row r="73">
          <cell r="A73" t="str">
            <v>GE066</v>
          </cell>
        </row>
        <row r="74">
          <cell r="A74" t="str">
            <v>GE067</v>
          </cell>
        </row>
        <row r="75">
          <cell r="A75" t="str">
            <v>GE068</v>
          </cell>
        </row>
        <row r="76">
          <cell r="A76" t="str">
            <v>GE069</v>
          </cell>
        </row>
        <row r="77">
          <cell r="A77" t="str">
            <v>GE070</v>
          </cell>
        </row>
        <row r="78">
          <cell r="A78" t="str">
            <v>GE071</v>
          </cell>
        </row>
        <row r="79">
          <cell r="A79" t="str">
            <v>GE072</v>
          </cell>
        </row>
        <row r="80">
          <cell r="A80" t="str">
            <v>GE073</v>
          </cell>
        </row>
        <row r="81">
          <cell r="A81" t="str">
            <v>GE074</v>
          </cell>
        </row>
        <row r="82">
          <cell r="A82" t="str">
            <v>GE075</v>
          </cell>
        </row>
        <row r="83">
          <cell r="A83" t="str">
            <v>GE076</v>
          </cell>
        </row>
        <row r="84">
          <cell r="A84" t="str">
            <v>GE077</v>
          </cell>
        </row>
        <row r="85">
          <cell r="A85" t="str">
            <v>GE078</v>
          </cell>
        </row>
        <row r="86">
          <cell r="A86" t="str">
            <v>GE079</v>
          </cell>
        </row>
        <row r="87">
          <cell r="A87" t="str">
            <v>GE080</v>
          </cell>
        </row>
        <row r="88">
          <cell r="A88" t="str">
            <v>GE081</v>
          </cell>
        </row>
        <row r="89">
          <cell r="A89" t="str">
            <v>GE082</v>
          </cell>
        </row>
        <row r="90">
          <cell r="A90" t="str">
            <v>GE083</v>
          </cell>
        </row>
        <row r="91">
          <cell r="A91" t="str">
            <v>GE084</v>
          </cell>
        </row>
        <row r="92">
          <cell r="A92" t="str">
            <v>GE085</v>
          </cell>
        </row>
        <row r="93">
          <cell r="A93" t="str">
            <v>GE086</v>
          </cell>
        </row>
        <row r="94">
          <cell r="A94" t="str">
            <v>GE087</v>
          </cell>
        </row>
        <row r="95">
          <cell r="A95" t="str">
            <v>GE088</v>
          </cell>
        </row>
        <row r="96">
          <cell r="A96" t="str">
            <v>GE089</v>
          </cell>
        </row>
        <row r="97">
          <cell r="A97" t="str">
            <v>GE090</v>
          </cell>
        </row>
        <row r="98">
          <cell r="A98" t="str">
            <v>GE091</v>
          </cell>
        </row>
        <row r="99">
          <cell r="A99" t="str">
            <v>GE092</v>
          </cell>
        </row>
        <row r="100">
          <cell r="A100" t="str">
            <v>GE093</v>
          </cell>
        </row>
        <row r="101">
          <cell r="A101" t="str">
            <v>GE094</v>
          </cell>
        </row>
        <row r="102">
          <cell r="A102" t="str">
            <v>GE095</v>
          </cell>
        </row>
        <row r="103">
          <cell r="A103" t="str">
            <v>GE096</v>
          </cell>
        </row>
        <row r="104">
          <cell r="A104" t="str">
            <v>GE097</v>
          </cell>
        </row>
        <row r="105">
          <cell r="A105" t="str">
            <v>GE098</v>
          </cell>
        </row>
        <row r="106">
          <cell r="A106" t="str">
            <v>GE099</v>
          </cell>
        </row>
        <row r="107">
          <cell r="A107" t="str">
            <v>GE100</v>
          </cell>
        </row>
        <row r="111">
          <cell r="B111" t="str">
            <v>OVIDIO HURTADO MOSQUERA</v>
          </cell>
        </row>
        <row r="112">
          <cell r="B112" t="str">
            <v>CONSULTOR</v>
          </cell>
        </row>
        <row r="113">
          <cell r="B113" t="str">
            <v>CONSULTOR</v>
          </cell>
        </row>
        <row r="114">
          <cell r="B114" t="str">
            <v>M.P. 05202-260189 ANT</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GENERALES"/>
      <sheetName val="INSUMOS MANO DE OBRA"/>
      <sheetName val="INSUMOS SERVICIOS"/>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GENERALES"/>
      <sheetName val="INSUMOS MANO DE OBRA"/>
      <sheetName val="INSUMOS SERVICIO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P614"/>
  <sheetViews>
    <sheetView tabSelected="1" view="pageBreakPreview" zoomScale="70" zoomScaleNormal="80" zoomScaleSheetLayoutView="70" workbookViewId="0">
      <selection activeCell="I440" sqref="I440"/>
    </sheetView>
  </sheetViews>
  <sheetFormatPr baseColWidth="10" defaultColWidth="10.6640625" defaultRowHeight="15.6" outlineLevelRow="1"/>
  <cols>
    <col min="1" max="1" width="9.6640625" style="198" customWidth="1"/>
    <col min="2" max="2" width="78.109375" style="198" customWidth="1"/>
    <col min="3" max="3" width="8" style="198" bestFit="1" customWidth="1"/>
    <col min="4" max="4" width="10.33203125" style="198" bestFit="1" customWidth="1"/>
    <col min="5" max="5" width="16.88671875" style="199" bestFit="1" customWidth="1"/>
    <col min="6" max="6" width="17.44140625" style="200" bestFit="1" customWidth="1"/>
    <col min="7" max="7" width="4.88671875" style="233" bestFit="1" customWidth="1"/>
    <col min="8" max="8" width="11.5546875" style="233" customWidth="1"/>
    <col min="9" max="11" width="16.88671875" style="233" bestFit="1" customWidth="1"/>
    <col min="12" max="12" width="15.21875" style="233" bestFit="1" customWidth="1"/>
    <col min="13" max="13" width="19.33203125" style="233" bestFit="1" customWidth="1"/>
    <col min="14" max="14" width="24" style="234" bestFit="1" customWidth="1"/>
    <col min="15" max="15" width="18.21875" style="233" bestFit="1" customWidth="1"/>
    <col min="16" max="16384" width="10.6640625" style="233"/>
  </cols>
  <sheetData>
    <row r="1" spans="1:16" s="375" customFormat="1" ht="17.399999999999999" customHeight="1">
      <c r="A1" s="393" t="s">
        <v>1201</v>
      </c>
      <c r="B1" s="394"/>
      <c r="C1" s="397" t="s">
        <v>1330</v>
      </c>
      <c r="D1" s="398"/>
      <c r="E1" s="398"/>
      <c r="F1" s="398"/>
      <c r="G1" s="398"/>
      <c r="H1" s="398"/>
      <c r="I1" s="398"/>
      <c r="J1" s="398"/>
      <c r="K1" s="399"/>
      <c r="L1" s="382"/>
      <c r="M1" s="382"/>
      <c r="N1" s="373"/>
      <c r="O1" s="374"/>
      <c r="P1" s="374"/>
    </row>
    <row r="2" spans="1:16" s="375" customFormat="1" ht="17.399999999999999" customHeight="1">
      <c r="A2" s="395"/>
      <c r="B2" s="396"/>
      <c r="C2" s="400"/>
      <c r="D2" s="401"/>
      <c r="E2" s="401"/>
      <c r="F2" s="401"/>
      <c r="G2" s="401"/>
      <c r="H2" s="401"/>
      <c r="I2" s="401"/>
      <c r="J2" s="401"/>
      <c r="K2" s="402"/>
      <c r="L2" s="382"/>
      <c r="M2" s="382"/>
      <c r="N2" s="373"/>
      <c r="O2" s="374"/>
      <c r="P2" s="374"/>
    </row>
    <row r="3" spans="1:16" s="375" customFormat="1" ht="33">
      <c r="A3" s="403" t="s">
        <v>1338</v>
      </c>
      <c r="B3" s="404"/>
      <c r="C3" s="400"/>
      <c r="D3" s="401"/>
      <c r="E3" s="401"/>
      <c r="F3" s="401"/>
      <c r="G3" s="401"/>
      <c r="H3" s="401"/>
      <c r="I3" s="401"/>
      <c r="J3" s="401"/>
      <c r="K3" s="402"/>
      <c r="L3" s="382"/>
      <c r="M3" s="382"/>
      <c r="N3" s="373"/>
      <c r="O3" s="374"/>
      <c r="P3" s="374"/>
    </row>
    <row r="4" spans="1:16" s="378" customFormat="1" ht="37.200000000000003" customHeight="1">
      <c r="A4" s="405"/>
      <c r="B4" s="406"/>
      <c r="C4" s="409" t="s">
        <v>1315</v>
      </c>
      <c r="D4" s="410"/>
      <c r="E4" s="410"/>
      <c r="F4" s="381" t="s">
        <v>1316</v>
      </c>
      <c r="G4" s="411" t="s">
        <v>1317</v>
      </c>
      <c r="H4" s="411"/>
      <c r="I4" s="412" t="s">
        <v>1331</v>
      </c>
      <c r="J4" s="413"/>
      <c r="K4" s="387" t="s">
        <v>1332</v>
      </c>
      <c r="L4" s="383"/>
      <c r="M4" s="384"/>
      <c r="N4" s="376"/>
      <c r="O4" s="377"/>
      <c r="P4" s="377"/>
    </row>
    <row r="5" spans="1:16" s="378" customFormat="1" ht="40.799999999999997" customHeight="1">
      <c r="A5" s="405"/>
      <c r="B5" s="406"/>
      <c r="C5" s="414" t="s">
        <v>1324</v>
      </c>
      <c r="D5" s="415"/>
      <c r="E5" s="416"/>
      <c r="F5" s="381" t="s">
        <v>1320</v>
      </c>
      <c r="G5" s="411" t="s">
        <v>1321</v>
      </c>
      <c r="H5" s="411"/>
      <c r="I5" s="412" t="s">
        <v>1333</v>
      </c>
      <c r="J5" s="413"/>
      <c r="K5" s="387" t="s">
        <v>1334</v>
      </c>
      <c r="L5" s="383"/>
      <c r="M5" s="385"/>
      <c r="N5" s="376"/>
      <c r="O5" s="377"/>
      <c r="P5" s="377"/>
    </row>
    <row r="6" spans="1:16" s="378" customFormat="1" ht="26.4" customHeight="1">
      <c r="A6" s="405"/>
      <c r="B6" s="406"/>
      <c r="C6" s="417"/>
      <c r="D6" s="418"/>
      <c r="E6" s="419"/>
      <c r="F6" s="381" t="s">
        <v>1325</v>
      </c>
      <c r="G6" s="434">
        <f>+F578</f>
        <v>8175206915.3438005</v>
      </c>
      <c r="H6" s="434"/>
      <c r="I6" s="412" t="s">
        <v>1335</v>
      </c>
      <c r="J6" s="413"/>
      <c r="K6" s="387" t="s">
        <v>1334</v>
      </c>
      <c r="L6" s="383"/>
      <c r="M6" s="386"/>
      <c r="N6" s="376"/>
      <c r="O6" s="377"/>
      <c r="P6" s="377"/>
    </row>
    <row r="7" spans="1:16" s="378" customFormat="1" ht="40.799999999999997" customHeight="1">
      <c r="A7" s="405"/>
      <c r="B7" s="406"/>
      <c r="C7" s="420"/>
      <c r="D7" s="421"/>
      <c r="E7" s="422"/>
      <c r="F7" s="381" t="s">
        <v>1322</v>
      </c>
      <c r="G7" s="435">
        <v>45114</v>
      </c>
      <c r="H7" s="435"/>
      <c r="I7" s="436" t="s">
        <v>1318</v>
      </c>
      <c r="J7" s="437"/>
      <c r="K7" s="388" t="s">
        <v>1319</v>
      </c>
      <c r="L7" s="383"/>
      <c r="M7" s="386"/>
      <c r="N7" s="376"/>
      <c r="O7" s="377"/>
      <c r="P7" s="377"/>
    </row>
    <row r="8" spans="1:16" s="378" customFormat="1" ht="34.200000000000003" customHeight="1">
      <c r="A8" s="405"/>
      <c r="B8" s="406"/>
      <c r="C8" s="414" t="s">
        <v>1328</v>
      </c>
      <c r="D8" s="415"/>
      <c r="E8" s="416"/>
      <c r="F8" s="381" t="s">
        <v>1326</v>
      </c>
      <c r="G8" s="441">
        <v>0</v>
      </c>
      <c r="H8" s="441"/>
      <c r="I8" s="436" t="s">
        <v>1323</v>
      </c>
      <c r="J8" s="437"/>
      <c r="K8" s="389">
        <v>45114</v>
      </c>
      <c r="L8" s="383"/>
      <c r="M8" s="386"/>
      <c r="N8" s="376"/>
      <c r="O8" s="377"/>
      <c r="P8" s="377"/>
    </row>
    <row r="9" spans="1:16" s="378" customFormat="1" ht="40.200000000000003" customHeight="1" thickBot="1">
      <c r="A9" s="407"/>
      <c r="B9" s="408"/>
      <c r="C9" s="438"/>
      <c r="D9" s="439"/>
      <c r="E9" s="440"/>
      <c r="F9" s="390" t="s">
        <v>1329</v>
      </c>
      <c r="G9" s="442">
        <f>+G6+G8</f>
        <v>8175206915.3438005</v>
      </c>
      <c r="H9" s="442"/>
      <c r="I9" s="443" t="s">
        <v>1327</v>
      </c>
      <c r="J9" s="444"/>
      <c r="K9" s="391"/>
      <c r="L9" s="383"/>
      <c r="M9" s="386"/>
      <c r="N9" s="376"/>
      <c r="O9" s="377"/>
      <c r="P9" s="377"/>
    </row>
    <row r="10" spans="1:16" s="379" customFormat="1" ht="15">
      <c r="A10" s="423"/>
      <c r="B10" s="423"/>
      <c r="C10" s="423"/>
      <c r="D10" s="423"/>
      <c r="E10" s="423"/>
      <c r="F10" s="423"/>
      <c r="G10" s="423"/>
      <c r="H10" s="423"/>
      <c r="I10" s="423"/>
      <c r="J10" s="423"/>
      <c r="K10" s="423"/>
      <c r="O10" s="380"/>
      <c r="P10" s="380"/>
    </row>
    <row r="11" spans="1:16" ht="22.2" customHeight="1">
      <c r="A11" s="424" t="s">
        <v>1336</v>
      </c>
      <c r="B11" s="424"/>
      <c r="C11" s="424"/>
      <c r="D11" s="424"/>
      <c r="E11" s="424"/>
      <c r="F11" s="424"/>
      <c r="G11" s="425" t="s">
        <v>1337</v>
      </c>
      <c r="H11" s="425"/>
      <c r="I11" s="425"/>
      <c r="J11" s="425"/>
      <c r="K11" s="425"/>
    </row>
    <row r="12" spans="1:16" ht="30.6" customHeight="1" thickBot="1">
      <c r="A12" s="426" t="s">
        <v>891</v>
      </c>
      <c r="B12" s="427"/>
      <c r="C12" s="427"/>
      <c r="D12" s="427"/>
      <c r="E12" s="427"/>
      <c r="F12" s="428"/>
      <c r="G12" s="429" t="s">
        <v>903</v>
      </c>
      <c r="H12" s="430"/>
      <c r="I12" s="431"/>
      <c r="J12" s="432" t="s">
        <v>904</v>
      </c>
      <c r="K12" s="433"/>
    </row>
    <row r="13" spans="1:16" outlineLevel="1">
      <c r="A13" s="454" t="s">
        <v>0</v>
      </c>
      <c r="B13" s="454" t="s">
        <v>1</v>
      </c>
      <c r="C13" s="454" t="s">
        <v>2</v>
      </c>
      <c r="D13" s="454" t="s">
        <v>3</v>
      </c>
      <c r="E13" s="454" t="s">
        <v>4</v>
      </c>
      <c r="F13" s="455" t="s">
        <v>5</v>
      </c>
      <c r="G13" s="445" t="s">
        <v>905</v>
      </c>
      <c r="H13" s="447" t="s">
        <v>3</v>
      </c>
      <c r="I13" s="449" t="s">
        <v>906</v>
      </c>
      <c r="J13" s="451" t="s">
        <v>907</v>
      </c>
      <c r="K13" s="449" t="s">
        <v>908</v>
      </c>
    </row>
    <row r="14" spans="1:16" ht="16.2" outlineLevel="1" thickBot="1">
      <c r="A14" s="454"/>
      <c r="B14" s="454"/>
      <c r="C14" s="454"/>
      <c r="D14" s="454"/>
      <c r="E14" s="454"/>
      <c r="F14" s="455"/>
      <c r="G14" s="446"/>
      <c r="H14" s="448"/>
      <c r="I14" s="450"/>
      <c r="J14" s="452"/>
      <c r="K14" s="450"/>
    </row>
    <row r="15" spans="1:16" s="235" customFormat="1" outlineLevel="1">
      <c r="A15" s="138">
        <v>1</v>
      </c>
      <c r="B15" s="139" t="s">
        <v>311</v>
      </c>
      <c r="C15" s="138"/>
      <c r="D15" s="140" t="s">
        <v>599</v>
      </c>
      <c r="E15" s="141" t="s">
        <v>599</v>
      </c>
      <c r="F15" s="142">
        <f>SUM(F16:F24)</f>
        <v>157789113</v>
      </c>
      <c r="G15" s="321"/>
      <c r="H15" s="321"/>
      <c r="I15" s="319">
        <f>SUM(I16:I24)</f>
        <v>-146579886.14583629</v>
      </c>
      <c r="J15" s="310"/>
      <c r="K15" s="142">
        <f>SUM(K16:K24)</f>
        <v>11209226.854163699</v>
      </c>
      <c r="M15" s="255"/>
      <c r="N15" s="327"/>
    </row>
    <row r="16" spans="1:16" ht="31.2" outlineLevel="1">
      <c r="A16" s="143" t="s">
        <v>7</v>
      </c>
      <c r="B16" s="144" t="s">
        <v>312</v>
      </c>
      <c r="C16" s="143" t="s">
        <v>13</v>
      </c>
      <c r="D16" s="145">
        <v>156</v>
      </c>
      <c r="E16" s="146">
        <v>72830</v>
      </c>
      <c r="F16" s="147">
        <f t="shared" ref="F16:F24" si="0">+IF(C16=0,"",IFERROR(E16*D16,""))</f>
        <v>11361480</v>
      </c>
      <c r="G16" s="259" t="s">
        <v>909</v>
      </c>
      <c r="H16" s="237">
        <v>-140.24639999999999</v>
      </c>
      <c r="I16" s="320">
        <f>E16*H16</f>
        <v>-10214145.311999999</v>
      </c>
      <c r="J16" s="260">
        <f t="shared" ref="J16" si="1">+D16+H16</f>
        <v>15.753600000000006</v>
      </c>
      <c r="K16" s="288">
        <f>J16*E16</f>
        <v>1147334.6880000003</v>
      </c>
      <c r="M16" s="255"/>
      <c r="N16" s="327"/>
    </row>
    <row r="17" spans="1:14" ht="31.2" outlineLevel="1">
      <c r="A17" s="143" t="s">
        <v>313</v>
      </c>
      <c r="B17" s="144" t="s">
        <v>314</v>
      </c>
      <c r="C17" s="143" t="s">
        <v>13</v>
      </c>
      <c r="D17" s="145">
        <v>156</v>
      </c>
      <c r="E17" s="146">
        <v>15091</v>
      </c>
      <c r="F17" s="147">
        <f t="shared" si="0"/>
        <v>2354196</v>
      </c>
      <c r="G17" s="259" t="s">
        <v>909</v>
      </c>
      <c r="H17" s="237">
        <v>-149.66499930000001</v>
      </c>
      <c r="I17" s="320">
        <f t="shared" ref="I17:I24" si="2">E17*H17</f>
        <v>-2258594.5044363001</v>
      </c>
      <c r="J17" s="260">
        <f t="shared" ref="J17:J24" si="3">+D17+H17</f>
        <v>6.3350006999999948</v>
      </c>
      <c r="K17" s="288">
        <f t="shared" ref="K17:K24" si="4">J17*E17</f>
        <v>95601.495563699922</v>
      </c>
      <c r="M17" s="255"/>
      <c r="N17" s="327"/>
    </row>
    <row r="18" spans="1:14" ht="46.8" outlineLevel="1">
      <c r="A18" s="143" t="s">
        <v>315</v>
      </c>
      <c r="B18" s="144" t="s">
        <v>316</v>
      </c>
      <c r="C18" s="143" t="s">
        <v>9</v>
      </c>
      <c r="D18" s="145">
        <v>778</v>
      </c>
      <c r="E18" s="146">
        <v>1320</v>
      </c>
      <c r="F18" s="147">
        <f t="shared" si="0"/>
        <v>1026960</v>
      </c>
      <c r="G18" s="259" t="s">
        <v>909</v>
      </c>
      <c r="H18" s="237">
        <v>-778</v>
      </c>
      <c r="I18" s="320">
        <f t="shared" si="2"/>
        <v>-1026960</v>
      </c>
      <c r="J18" s="260">
        <f t="shared" si="3"/>
        <v>0</v>
      </c>
      <c r="K18" s="288">
        <f t="shared" si="4"/>
        <v>0</v>
      </c>
      <c r="M18" s="255"/>
      <c r="N18" s="327"/>
    </row>
    <row r="19" spans="1:14" ht="46.8" outlineLevel="1">
      <c r="A19" s="143" t="s">
        <v>317</v>
      </c>
      <c r="B19" s="144" t="s">
        <v>318</v>
      </c>
      <c r="C19" s="143" t="s">
        <v>13</v>
      </c>
      <c r="D19" s="145">
        <v>156</v>
      </c>
      <c r="E19" s="146">
        <v>93522</v>
      </c>
      <c r="F19" s="147">
        <f t="shared" si="0"/>
        <v>14589432</v>
      </c>
      <c r="G19" s="259" t="s">
        <v>909</v>
      </c>
      <c r="H19" s="237">
        <v>-156</v>
      </c>
      <c r="I19" s="320">
        <f t="shared" si="2"/>
        <v>-14589432</v>
      </c>
      <c r="J19" s="260">
        <f t="shared" si="3"/>
        <v>0</v>
      </c>
      <c r="K19" s="288">
        <f t="shared" si="4"/>
        <v>0</v>
      </c>
      <c r="M19" s="255"/>
      <c r="N19" s="327"/>
    </row>
    <row r="20" spans="1:14" outlineLevel="1">
      <c r="A20" s="143" t="s">
        <v>319</v>
      </c>
      <c r="B20" s="144" t="s">
        <v>320</v>
      </c>
      <c r="C20" s="143" t="s">
        <v>9</v>
      </c>
      <c r="D20" s="145">
        <v>778</v>
      </c>
      <c r="E20" s="146">
        <v>124253</v>
      </c>
      <c r="F20" s="147">
        <f t="shared" si="0"/>
        <v>96668834</v>
      </c>
      <c r="G20" s="259" t="s">
        <v>909</v>
      </c>
      <c r="H20" s="237">
        <v>-778</v>
      </c>
      <c r="I20" s="320">
        <f t="shared" si="2"/>
        <v>-96668834</v>
      </c>
      <c r="J20" s="260">
        <f t="shared" si="3"/>
        <v>0</v>
      </c>
      <c r="K20" s="288">
        <f t="shared" si="4"/>
        <v>0</v>
      </c>
      <c r="M20" s="255"/>
      <c r="N20" s="327"/>
    </row>
    <row r="21" spans="1:14" ht="31.2" outlineLevel="1">
      <c r="A21" s="143" t="s">
        <v>321</v>
      </c>
      <c r="B21" s="144" t="s">
        <v>322</v>
      </c>
      <c r="C21" s="143" t="s">
        <v>36</v>
      </c>
      <c r="D21" s="145">
        <v>205</v>
      </c>
      <c r="E21" s="146">
        <v>67217</v>
      </c>
      <c r="F21" s="147">
        <f t="shared" si="0"/>
        <v>13779485</v>
      </c>
      <c r="G21" s="259" t="s">
        <v>909</v>
      </c>
      <c r="H21" s="238">
        <v>-80</v>
      </c>
      <c r="I21" s="320">
        <f t="shared" si="2"/>
        <v>-5377360</v>
      </c>
      <c r="J21" s="260">
        <f t="shared" si="3"/>
        <v>125</v>
      </c>
      <c r="K21" s="288">
        <f t="shared" si="4"/>
        <v>8402125</v>
      </c>
      <c r="M21" s="255"/>
      <c r="N21" s="327"/>
    </row>
    <row r="22" spans="1:14" ht="46.8" outlineLevel="1">
      <c r="A22" s="143" t="s">
        <v>323</v>
      </c>
      <c r="B22" s="144" t="s">
        <v>324</v>
      </c>
      <c r="C22" s="143" t="s">
        <v>13</v>
      </c>
      <c r="D22" s="145">
        <v>312</v>
      </c>
      <c r="E22" s="146">
        <v>28371</v>
      </c>
      <c r="F22" s="147">
        <f t="shared" si="0"/>
        <v>8851752</v>
      </c>
      <c r="G22" s="259" t="s">
        <v>909</v>
      </c>
      <c r="H22" s="237">
        <v>-289.91140000000001</v>
      </c>
      <c r="I22" s="320">
        <f t="shared" si="2"/>
        <v>-8225076.3294000002</v>
      </c>
      <c r="J22" s="260">
        <f t="shared" si="3"/>
        <v>22.088599999999985</v>
      </c>
      <c r="K22" s="288">
        <f t="shared" si="4"/>
        <v>626675.6705999996</v>
      </c>
      <c r="M22" s="255"/>
      <c r="N22" s="327"/>
    </row>
    <row r="23" spans="1:14" ht="46.8" outlineLevel="1">
      <c r="A23" s="143" t="s">
        <v>325</v>
      </c>
      <c r="B23" s="144" t="s">
        <v>326</v>
      </c>
      <c r="C23" s="143" t="s">
        <v>13</v>
      </c>
      <c r="D23" s="145">
        <v>156</v>
      </c>
      <c r="E23" s="146">
        <v>52689</v>
      </c>
      <c r="F23" s="147">
        <f t="shared" si="0"/>
        <v>8219484</v>
      </c>
      <c r="G23" s="259" t="s">
        <v>909</v>
      </c>
      <c r="H23" s="237">
        <v>-156</v>
      </c>
      <c r="I23" s="320">
        <f t="shared" si="2"/>
        <v>-8219484</v>
      </c>
      <c r="J23" s="260">
        <f t="shared" si="3"/>
        <v>0</v>
      </c>
      <c r="K23" s="288">
        <f t="shared" si="4"/>
        <v>0</v>
      </c>
      <c r="M23" s="255"/>
      <c r="N23" s="327"/>
    </row>
    <row r="24" spans="1:14" outlineLevel="1">
      <c r="A24" s="143" t="s">
        <v>327</v>
      </c>
      <c r="B24" s="144" t="s">
        <v>328</v>
      </c>
      <c r="C24" s="143" t="s">
        <v>9</v>
      </c>
      <c r="D24" s="145">
        <v>778</v>
      </c>
      <c r="E24" s="146">
        <v>1205</v>
      </c>
      <c r="F24" s="147">
        <f t="shared" si="0"/>
        <v>937490</v>
      </c>
      <c r="G24" s="299"/>
      <c r="H24" s="237">
        <v>0</v>
      </c>
      <c r="I24" s="320">
        <f t="shared" si="2"/>
        <v>0</v>
      </c>
      <c r="J24" s="260">
        <f t="shared" si="3"/>
        <v>778</v>
      </c>
      <c r="K24" s="288">
        <f t="shared" si="4"/>
        <v>937490</v>
      </c>
      <c r="M24" s="327"/>
      <c r="N24" s="327"/>
    </row>
    <row r="25" spans="1:14" s="235" customFormat="1" outlineLevel="1">
      <c r="A25" s="138">
        <v>2</v>
      </c>
      <c r="B25" s="139" t="s">
        <v>329</v>
      </c>
      <c r="C25" s="138"/>
      <c r="D25" s="140" t="s">
        <v>599</v>
      </c>
      <c r="E25" s="141" t="s">
        <v>599</v>
      </c>
      <c r="F25" s="142">
        <f>SUM(F26:F34)</f>
        <v>292204493</v>
      </c>
      <c r="G25" s="321"/>
      <c r="H25" s="323"/>
      <c r="I25" s="319">
        <f>SUM(I26:I34)</f>
        <v>-213424201.5471631</v>
      </c>
      <c r="J25" s="310"/>
      <c r="K25" s="142">
        <f>SUM(K26:K34)</f>
        <v>78780291.452836886</v>
      </c>
      <c r="M25" s="255"/>
      <c r="N25" s="327"/>
    </row>
    <row r="26" spans="1:14" outlineLevel="1">
      <c r="A26" s="143" t="s">
        <v>330</v>
      </c>
      <c r="B26" s="144" t="s">
        <v>328</v>
      </c>
      <c r="C26" s="143" t="s">
        <v>9</v>
      </c>
      <c r="D26" s="145">
        <v>1206</v>
      </c>
      <c r="E26" s="146">
        <v>1205</v>
      </c>
      <c r="F26" s="147">
        <f t="shared" ref="F26:F73" si="5">+IF(C26=0,"",IFERROR(E26*D26,""))</f>
        <v>1453230</v>
      </c>
      <c r="G26" s="299"/>
      <c r="H26" s="324">
        <v>0</v>
      </c>
      <c r="I26" s="320">
        <f t="shared" ref="I26:I34" si="6">E26*H26</f>
        <v>0</v>
      </c>
      <c r="J26" s="260">
        <f t="shared" ref="J26:J34" si="7">+D26+H26</f>
        <v>1206</v>
      </c>
      <c r="K26" s="288">
        <f t="shared" ref="K26:K34" si="8">J26*E26</f>
        <v>1453230</v>
      </c>
      <c r="M26" s="255"/>
      <c r="N26" s="327"/>
    </row>
    <row r="27" spans="1:14" ht="31.2" outlineLevel="1">
      <c r="A27" s="143" t="s">
        <v>331</v>
      </c>
      <c r="B27" s="144" t="s">
        <v>312</v>
      </c>
      <c r="C27" s="143" t="s">
        <v>13</v>
      </c>
      <c r="D27" s="145">
        <v>241</v>
      </c>
      <c r="E27" s="146">
        <v>72830</v>
      </c>
      <c r="F27" s="147">
        <f t="shared" si="5"/>
        <v>17552030</v>
      </c>
      <c r="G27" s="259" t="s">
        <v>909</v>
      </c>
      <c r="H27" s="324">
        <v>-16.866</v>
      </c>
      <c r="I27" s="320">
        <f t="shared" si="6"/>
        <v>-1228350.78</v>
      </c>
      <c r="J27" s="260">
        <f t="shared" si="7"/>
        <v>224.13400000000001</v>
      </c>
      <c r="K27" s="288">
        <f t="shared" si="8"/>
        <v>16323679.220000001</v>
      </c>
      <c r="M27" s="255"/>
      <c r="N27" s="327"/>
    </row>
    <row r="28" spans="1:14" ht="31.2" outlineLevel="1">
      <c r="A28" s="143" t="s">
        <v>332</v>
      </c>
      <c r="B28" s="144" t="s">
        <v>314</v>
      </c>
      <c r="C28" s="143" t="s">
        <v>13</v>
      </c>
      <c r="D28" s="145">
        <v>241</v>
      </c>
      <c r="E28" s="146">
        <v>15091</v>
      </c>
      <c r="F28" s="147">
        <f t="shared" si="5"/>
        <v>3636931</v>
      </c>
      <c r="G28" s="259" t="s">
        <v>909</v>
      </c>
      <c r="H28" s="324">
        <v>-69.599999999999994</v>
      </c>
      <c r="I28" s="320">
        <f t="shared" si="6"/>
        <v>-1050333.5999999999</v>
      </c>
      <c r="J28" s="260">
        <f t="shared" si="7"/>
        <v>171.4</v>
      </c>
      <c r="K28" s="288">
        <f t="shared" si="8"/>
        <v>2586597.4</v>
      </c>
      <c r="M28" s="255"/>
      <c r="N28" s="327"/>
    </row>
    <row r="29" spans="1:14" ht="46.8" outlineLevel="1">
      <c r="A29" s="143" t="s">
        <v>333</v>
      </c>
      <c r="B29" s="144" t="s">
        <v>318</v>
      </c>
      <c r="C29" s="143" t="s">
        <v>13</v>
      </c>
      <c r="D29" s="145">
        <v>121</v>
      </c>
      <c r="E29" s="146">
        <v>111049</v>
      </c>
      <c r="F29" s="147">
        <f t="shared" si="5"/>
        <v>13436929</v>
      </c>
      <c r="G29" s="259" t="s">
        <v>909</v>
      </c>
      <c r="H29" s="324">
        <v>-50.9</v>
      </c>
      <c r="I29" s="320">
        <f t="shared" si="6"/>
        <v>-5652394.0999999996</v>
      </c>
      <c r="J29" s="260">
        <f t="shared" si="7"/>
        <v>70.099999999999994</v>
      </c>
      <c r="K29" s="288">
        <f t="shared" si="8"/>
        <v>7784534.8999999994</v>
      </c>
      <c r="M29" s="255"/>
      <c r="N29" s="327"/>
    </row>
    <row r="30" spans="1:14" outlineLevel="1">
      <c r="A30" s="143" t="s">
        <v>334</v>
      </c>
      <c r="B30" s="144" t="s">
        <v>335</v>
      </c>
      <c r="C30" s="143" t="s">
        <v>13</v>
      </c>
      <c r="D30" s="145">
        <v>121</v>
      </c>
      <c r="E30" s="146">
        <v>166972</v>
      </c>
      <c r="F30" s="147">
        <f t="shared" si="5"/>
        <v>20203612</v>
      </c>
      <c r="G30" s="259" t="s">
        <v>909</v>
      </c>
      <c r="H30" s="324">
        <v>-98</v>
      </c>
      <c r="I30" s="320">
        <f t="shared" si="6"/>
        <v>-16363256</v>
      </c>
      <c r="J30" s="260">
        <f t="shared" si="7"/>
        <v>23</v>
      </c>
      <c r="K30" s="288">
        <f t="shared" si="8"/>
        <v>3840356</v>
      </c>
      <c r="M30" s="255"/>
      <c r="N30" s="327"/>
    </row>
    <row r="31" spans="1:14" outlineLevel="1">
      <c r="A31" s="143" t="s">
        <v>336</v>
      </c>
      <c r="B31" s="144" t="s">
        <v>337</v>
      </c>
      <c r="C31" s="143" t="s">
        <v>13</v>
      </c>
      <c r="D31" s="145">
        <v>183</v>
      </c>
      <c r="E31" s="146">
        <v>1107518</v>
      </c>
      <c r="F31" s="147">
        <f t="shared" si="5"/>
        <v>202675794</v>
      </c>
      <c r="G31" s="259" t="s">
        <v>909</v>
      </c>
      <c r="H31" s="324">
        <v>-158.96639999999999</v>
      </c>
      <c r="I31" s="320">
        <f t="shared" si="6"/>
        <v>-176058149.39519998</v>
      </c>
      <c r="J31" s="260">
        <f t="shared" si="7"/>
        <v>24.033600000000007</v>
      </c>
      <c r="K31" s="288">
        <f t="shared" si="8"/>
        <v>26617644.604800008</v>
      </c>
      <c r="M31" s="255"/>
      <c r="N31" s="327"/>
    </row>
    <row r="32" spans="1:14" ht="46.8" outlineLevel="1">
      <c r="A32" s="143" t="s">
        <v>338</v>
      </c>
      <c r="B32" s="144" t="s">
        <v>324</v>
      </c>
      <c r="C32" s="143" t="s">
        <v>13</v>
      </c>
      <c r="D32" s="145">
        <v>482</v>
      </c>
      <c r="E32" s="146">
        <v>36882</v>
      </c>
      <c r="F32" s="147">
        <f t="shared" si="5"/>
        <v>17777124</v>
      </c>
      <c r="G32" s="259" t="s">
        <v>909</v>
      </c>
      <c r="H32" s="324">
        <v>-86.465999999000005</v>
      </c>
      <c r="I32" s="320">
        <f t="shared" si="6"/>
        <v>-3189039.0119631183</v>
      </c>
      <c r="J32" s="260">
        <f t="shared" si="7"/>
        <v>395.53400000099998</v>
      </c>
      <c r="K32" s="288">
        <f t="shared" si="8"/>
        <v>14588084.988036882</v>
      </c>
      <c r="M32" s="255"/>
      <c r="N32" s="327"/>
    </row>
    <row r="33" spans="1:14" ht="46.8" outlineLevel="1">
      <c r="A33" s="143" t="s">
        <v>339</v>
      </c>
      <c r="B33" s="144" t="s">
        <v>326</v>
      </c>
      <c r="C33" s="143" t="s">
        <v>13</v>
      </c>
      <c r="D33" s="145">
        <v>241</v>
      </c>
      <c r="E33" s="146">
        <v>52689</v>
      </c>
      <c r="F33" s="147">
        <f t="shared" si="5"/>
        <v>12698049</v>
      </c>
      <c r="G33" s="259" t="s">
        <v>909</v>
      </c>
      <c r="H33" s="324">
        <v>-170.9</v>
      </c>
      <c r="I33" s="320">
        <f t="shared" si="6"/>
        <v>-9004550.0999999996</v>
      </c>
      <c r="J33" s="260">
        <f t="shared" si="7"/>
        <v>70.099999999999994</v>
      </c>
      <c r="K33" s="288">
        <f t="shared" si="8"/>
        <v>3693498.9</v>
      </c>
      <c r="M33" s="255"/>
      <c r="N33" s="327"/>
    </row>
    <row r="34" spans="1:14" outlineLevel="1">
      <c r="A34" s="143" t="s">
        <v>340</v>
      </c>
      <c r="B34" s="144" t="s">
        <v>341</v>
      </c>
      <c r="C34" s="143" t="s">
        <v>9</v>
      </c>
      <c r="D34" s="145">
        <v>26</v>
      </c>
      <c r="E34" s="146">
        <v>106569</v>
      </c>
      <c r="F34" s="147">
        <f t="shared" si="5"/>
        <v>2770794</v>
      </c>
      <c r="G34" s="259" t="s">
        <v>909</v>
      </c>
      <c r="H34" s="324">
        <v>-8.24</v>
      </c>
      <c r="I34" s="320">
        <f t="shared" si="6"/>
        <v>-878128.56</v>
      </c>
      <c r="J34" s="260">
        <f t="shared" si="7"/>
        <v>17.759999999999998</v>
      </c>
      <c r="K34" s="288">
        <f t="shared" si="8"/>
        <v>1892665.4399999997</v>
      </c>
      <c r="M34" s="327"/>
      <c r="N34" s="327"/>
    </row>
    <row r="35" spans="1:14" s="235" customFormat="1" outlineLevel="1">
      <c r="A35" s="138">
        <v>3</v>
      </c>
      <c r="B35" s="139" t="s">
        <v>342</v>
      </c>
      <c r="C35" s="138"/>
      <c r="D35" s="140" t="s">
        <v>599</v>
      </c>
      <c r="E35" s="141" t="s">
        <v>599</v>
      </c>
      <c r="F35" s="142">
        <f>SUM(F36:F49)</f>
        <v>29077115</v>
      </c>
      <c r="G35" s="321"/>
      <c r="H35" s="323"/>
      <c r="I35" s="319">
        <f>SUM(I36:I49)</f>
        <v>31062470.488499999</v>
      </c>
      <c r="J35" s="310"/>
      <c r="K35" s="142">
        <f>SUM(K36:K49)</f>
        <v>60139585.488499999</v>
      </c>
      <c r="M35" s="255"/>
      <c r="N35" s="327"/>
    </row>
    <row r="36" spans="1:14" outlineLevel="1">
      <c r="A36" s="143" t="s">
        <v>343</v>
      </c>
      <c r="B36" s="144" t="s">
        <v>328</v>
      </c>
      <c r="C36" s="143" t="s">
        <v>9</v>
      </c>
      <c r="D36" s="145">
        <v>110</v>
      </c>
      <c r="E36" s="146">
        <v>1205</v>
      </c>
      <c r="F36" s="147">
        <f t="shared" si="5"/>
        <v>132550</v>
      </c>
      <c r="G36" s="299"/>
      <c r="H36" s="324">
        <v>0</v>
      </c>
      <c r="I36" s="320">
        <f t="shared" ref="I36:I49" si="9">E36*H36</f>
        <v>0</v>
      </c>
      <c r="J36" s="260">
        <f t="shared" ref="J36:J49" si="10">+D36+H36</f>
        <v>110</v>
      </c>
      <c r="K36" s="288">
        <f t="shared" ref="K36:K49" si="11">J36*E36</f>
        <v>132550</v>
      </c>
      <c r="M36" s="255"/>
      <c r="N36" s="327"/>
    </row>
    <row r="37" spans="1:14" ht="31.2" outlineLevel="1">
      <c r="A37" s="143" t="s">
        <v>344</v>
      </c>
      <c r="B37" s="144" t="s">
        <v>312</v>
      </c>
      <c r="C37" s="143" t="s">
        <v>13</v>
      </c>
      <c r="D37" s="145">
        <v>14</v>
      </c>
      <c r="E37" s="146">
        <v>72830</v>
      </c>
      <c r="F37" s="147">
        <f t="shared" si="5"/>
        <v>1019620</v>
      </c>
      <c r="G37" s="259" t="s">
        <v>909</v>
      </c>
      <c r="H37" s="324">
        <v>-12.5375</v>
      </c>
      <c r="I37" s="320">
        <f t="shared" si="9"/>
        <v>-913106.125</v>
      </c>
      <c r="J37" s="260">
        <f t="shared" si="10"/>
        <v>1.4625000000000004</v>
      </c>
      <c r="K37" s="288">
        <f t="shared" si="11"/>
        <v>106513.87500000003</v>
      </c>
      <c r="M37" s="255"/>
      <c r="N37" s="327"/>
    </row>
    <row r="38" spans="1:14" ht="31.2" outlineLevel="1">
      <c r="A38" s="143" t="s">
        <v>345</v>
      </c>
      <c r="B38" s="144" t="s">
        <v>314</v>
      </c>
      <c r="C38" s="143" t="s">
        <v>13</v>
      </c>
      <c r="D38" s="145">
        <v>13</v>
      </c>
      <c r="E38" s="146">
        <v>15091</v>
      </c>
      <c r="F38" s="147">
        <f t="shared" si="5"/>
        <v>196183</v>
      </c>
      <c r="G38" s="277" t="s">
        <v>895</v>
      </c>
      <c r="H38" s="324">
        <v>180.63499999999999</v>
      </c>
      <c r="I38" s="320">
        <f t="shared" si="9"/>
        <v>2725962.7849999997</v>
      </c>
      <c r="J38" s="260">
        <f t="shared" si="10"/>
        <v>193.63499999999999</v>
      </c>
      <c r="K38" s="288">
        <f t="shared" si="11"/>
        <v>2922145.7849999997</v>
      </c>
      <c r="M38" s="255"/>
      <c r="N38" s="327"/>
    </row>
    <row r="39" spans="1:14" ht="46.8" outlineLevel="1">
      <c r="A39" s="143" t="s">
        <v>346</v>
      </c>
      <c r="B39" s="144" t="s">
        <v>316</v>
      </c>
      <c r="C39" s="143" t="s">
        <v>9</v>
      </c>
      <c r="D39" s="145">
        <v>120</v>
      </c>
      <c r="E39" s="146">
        <v>958</v>
      </c>
      <c r="F39" s="147">
        <f t="shared" si="5"/>
        <v>114960</v>
      </c>
      <c r="G39" s="259" t="s">
        <v>909</v>
      </c>
      <c r="H39" s="324">
        <v>-120</v>
      </c>
      <c r="I39" s="320">
        <f t="shared" si="9"/>
        <v>-114960</v>
      </c>
      <c r="J39" s="260">
        <f t="shared" si="10"/>
        <v>0</v>
      </c>
      <c r="K39" s="288">
        <f t="shared" si="11"/>
        <v>0</v>
      </c>
      <c r="M39" s="255"/>
      <c r="N39" s="327"/>
    </row>
    <row r="40" spans="1:14" ht="46.8" outlineLevel="1">
      <c r="A40" s="143" t="s">
        <v>347</v>
      </c>
      <c r="B40" s="144" t="s">
        <v>318</v>
      </c>
      <c r="C40" s="143" t="s">
        <v>13</v>
      </c>
      <c r="D40" s="145">
        <v>19</v>
      </c>
      <c r="E40" s="146">
        <v>111049</v>
      </c>
      <c r="F40" s="147">
        <f t="shared" si="5"/>
        <v>2109931</v>
      </c>
      <c r="G40" s="277" t="s">
        <v>895</v>
      </c>
      <c r="H40" s="324">
        <v>158.84200000000001</v>
      </c>
      <c r="I40" s="320">
        <f t="shared" si="9"/>
        <v>17639245.258000001</v>
      </c>
      <c r="J40" s="260">
        <f t="shared" si="10"/>
        <v>177.84200000000001</v>
      </c>
      <c r="K40" s="288">
        <f t="shared" si="11"/>
        <v>19749176.258000001</v>
      </c>
      <c r="M40" s="255"/>
      <c r="N40" s="327"/>
    </row>
    <row r="41" spans="1:14" outlineLevel="1">
      <c r="A41" s="143" t="s">
        <v>348</v>
      </c>
      <c r="B41" s="144" t="s">
        <v>349</v>
      </c>
      <c r="C41" s="143" t="s">
        <v>9</v>
      </c>
      <c r="D41" s="145">
        <v>110</v>
      </c>
      <c r="E41" s="146">
        <v>150706</v>
      </c>
      <c r="F41" s="147">
        <f t="shared" si="5"/>
        <v>16577660</v>
      </c>
      <c r="G41" s="259" t="s">
        <v>909</v>
      </c>
      <c r="H41" s="324">
        <v>-41.99</v>
      </c>
      <c r="I41" s="320">
        <f t="shared" si="9"/>
        <v>-6328144.9400000004</v>
      </c>
      <c r="J41" s="260">
        <f t="shared" si="10"/>
        <v>68.009999999999991</v>
      </c>
      <c r="K41" s="288">
        <f t="shared" si="11"/>
        <v>10249515.059999999</v>
      </c>
      <c r="M41" s="255"/>
      <c r="N41" s="327"/>
    </row>
    <row r="42" spans="1:14" ht="46.8" outlineLevel="1">
      <c r="A42" s="143" t="s">
        <v>350</v>
      </c>
      <c r="B42" s="144" t="s">
        <v>324</v>
      </c>
      <c r="C42" s="143" t="s">
        <v>13</v>
      </c>
      <c r="D42" s="145">
        <v>27</v>
      </c>
      <c r="E42" s="146">
        <v>28371</v>
      </c>
      <c r="F42" s="147">
        <f t="shared" si="5"/>
        <v>766017</v>
      </c>
      <c r="G42" s="277" t="s">
        <v>895</v>
      </c>
      <c r="H42" s="324">
        <v>168.0975</v>
      </c>
      <c r="I42" s="320">
        <f t="shared" si="9"/>
        <v>4769094.1725000003</v>
      </c>
      <c r="J42" s="260">
        <f t="shared" si="10"/>
        <v>195.0975</v>
      </c>
      <c r="K42" s="288">
        <f t="shared" si="11"/>
        <v>5535111.1725000003</v>
      </c>
      <c r="M42" s="255"/>
      <c r="N42" s="327"/>
    </row>
    <row r="43" spans="1:14" ht="46.8" outlineLevel="1">
      <c r="A43" s="143" t="s">
        <v>351</v>
      </c>
      <c r="B43" s="144" t="s">
        <v>326</v>
      </c>
      <c r="C43" s="143" t="s">
        <v>13</v>
      </c>
      <c r="D43" s="145">
        <v>13</v>
      </c>
      <c r="E43" s="146">
        <v>52689</v>
      </c>
      <c r="F43" s="147">
        <f t="shared" si="5"/>
        <v>684957</v>
      </c>
      <c r="G43" s="277" t="s">
        <v>895</v>
      </c>
      <c r="H43" s="324">
        <v>164.84200000000001</v>
      </c>
      <c r="I43" s="320">
        <f t="shared" si="9"/>
        <v>8685360.1380000003</v>
      </c>
      <c r="J43" s="260">
        <f t="shared" si="10"/>
        <v>177.84200000000001</v>
      </c>
      <c r="K43" s="288">
        <f t="shared" si="11"/>
        <v>9370317.1380000003</v>
      </c>
      <c r="M43" s="255"/>
      <c r="N43" s="327"/>
    </row>
    <row r="44" spans="1:14" outlineLevel="1">
      <c r="A44" s="143" t="s">
        <v>352</v>
      </c>
      <c r="B44" s="144" t="s">
        <v>353</v>
      </c>
      <c r="C44" s="143" t="s">
        <v>354</v>
      </c>
      <c r="D44" s="145">
        <v>5</v>
      </c>
      <c r="E44" s="146">
        <v>137753</v>
      </c>
      <c r="F44" s="147">
        <f t="shared" si="5"/>
        <v>688765</v>
      </c>
      <c r="G44" s="277" t="s">
        <v>895</v>
      </c>
      <c r="H44" s="324">
        <v>7</v>
      </c>
      <c r="I44" s="320">
        <f t="shared" si="9"/>
        <v>964271</v>
      </c>
      <c r="J44" s="260">
        <f t="shared" si="10"/>
        <v>12</v>
      </c>
      <c r="K44" s="288">
        <f t="shared" si="11"/>
        <v>1653036</v>
      </c>
      <c r="M44" s="255"/>
      <c r="N44" s="327"/>
    </row>
    <row r="45" spans="1:14" outlineLevel="1">
      <c r="A45" s="143" t="s">
        <v>355</v>
      </c>
      <c r="B45" s="144" t="s">
        <v>356</v>
      </c>
      <c r="C45" s="143" t="s">
        <v>9</v>
      </c>
      <c r="D45" s="145">
        <v>45</v>
      </c>
      <c r="E45" s="146">
        <v>40651</v>
      </c>
      <c r="F45" s="147">
        <f t="shared" si="5"/>
        <v>1829295</v>
      </c>
      <c r="G45" s="277" t="s">
        <v>895</v>
      </c>
      <c r="H45" s="324">
        <v>37.200000000000003</v>
      </c>
      <c r="I45" s="320">
        <f t="shared" si="9"/>
        <v>1512217.2000000002</v>
      </c>
      <c r="J45" s="260">
        <f t="shared" si="10"/>
        <v>82.2</v>
      </c>
      <c r="K45" s="288">
        <f t="shared" si="11"/>
        <v>3341512.2</v>
      </c>
      <c r="M45" s="255"/>
      <c r="N45" s="327"/>
    </row>
    <row r="46" spans="1:14" outlineLevel="1">
      <c r="A46" s="143" t="s">
        <v>357</v>
      </c>
      <c r="B46" s="144" t="s">
        <v>358</v>
      </c>
      <c r="C46" s="143" t="s">
        <v>354</v>
      </c>
      <c r="D46" s="145">
        <v>2</v>
      </c>
      <c r="E46" s="146">
        <v>271684</v>
      </c>
      <c r="F46" s="147">
        <f t="shared" si="5"/>
        <v>543368</v>
      </c>
      <c r="G46" s="277" t="s">
        <v>895</v>
      </c>
      <c r="H46" s="324">
        <v>4</v>
      </c>
      <c r="I46" s="320">
        <f t="shared" si="9"/>
        <v>1086736</v>
      </c>
      <c r="J46" s="260">
        <f t="shared" si="10"/>
        <v>6</v>
      </c>
      <c r="K46" s="288">
        <f t="shared" si="11"/>
        <v>1630104</v>
      </c>
      <c r="M46" s="255"/>
      <c r="N46" s="327"/>
    </row>
    <row r="47" spans="1:14" outlineLevel="1">
      <c r="A47" s="143" t="s">
        <v>359</v>
      </c>
      <c r="B47" s="144" t="s">
        <v>360</v>
      </c>
      <c r="C47" s="143" t="s">
        <v>354</v>
      </c>
      <c r="D47" s="145">
        <v>3</v>
      </c>
      <c r="E47" s="146">
        <v>469491</v>
      </c>
      <c r="F47" s="147">
        <f t="shared" si="5"/>
        <v>1408473</v>
      </c>
      <c r="G47" s="299"/>
      <c r="H47" s="324">
        <v>0</v>
      </c>
      <c r="I47" s="320">
        <f t="shared" si="9"/>
        <v>0</v>
      </c>
      <c r="J47" s="260">
        <f t="shared" si="10"/>
        <v>3</v>
      </c>
      <c r="K47" s="288">
        <f t="shared" si="11"/>
        <v>1408473</v>
      </c>
      <c r="M47" s="255"/>
      <c r="N47" s="327"/>
    </row>
    <row r="48" spans="1:14" ht="31.2" outlineLevel="1">
      <c r="A48" s="143" t="s">
        <v>361</v>
      </c>
      <c r="B48" s="144" t="s">
        <v>362</v>
      </c>
      <c r="C48" s="143" t="s">
        <v>354</v>
      </c>
      <c r="D48" s="145">
        <v>8</v>
      </c>
      <c r="E48" s="146">
        <v>237561</v>
      </c>
      <c r="F48" s="147">
        <f t="shared" si="5"/>
        <v>1900488</v>
      </c>
      <c r="G48" s="299"/>
      <c r="H48" s="324">
        <v>0</v>
      </c>
      <c r="I48" s="320">
        <f t="shared" si="9"/>
        <v>0</v>
      </c>
      <c r="J48" s="260">
        <f t="shared" si="10"/>
        <v>8</v>
      </c>
      <c r="K48" s="288">
        <f t="shared" si="11"/>
        <v>1900488</v>
      </c>
      <c r="M48" s="255"/>
      <c r="N48" s="327"/>
    </row>
    <row r="49" spans="1:15" outlineLevel="1">
      <c r="A49" s="143" t="s">
        <v>363</v>
      </c>
      <c r="B49" s="144" t="s">
        <v>364</v>
      </c>
      <c r="C49" s="143" t="s">
        <v>354</v>
      </c>
      <c r="D49" s="145">
        <v>16</v>
      </c>
      <c r="E49" s="146">
        <v>69053</v>
      </c>
      <c r="F49" s="147">
        <f t="shared" si="5"/>
        <v>1104848</v>
      </c>
      <c r="G49" s="277" t="s">
        <v>895</v>
      </c>
      <c r="H49" s="324">
        <v>15</v>
      </c>
      <c r="I49" s="320">
        <f t="shared" si="9"/>
        <v>1035795</v>
      </c>
      <c r="J49" s="260">
        <f t="shared" si="10"/>
        <v>31</v>
      </c>
      <c r="K49" s="288">
        <f t="shared" si="11"/>
        <v>2140643</v>
      </c>
      <c r="M49" s="327"/>
      <c r="N49" s="327"/>
    </row>
    <row r="50" spans="1:15" s="235" customFormat="1" outlineLevel="1">
      <c r="A50" s="138">
        <v>4</v>
      </c>
      <c r="B50" s="139" t="s">
        <v>365</v>
      </c>
      <c r="C50" s="138"/>
      <c r="D50" s="140" t="s">
        <v>599</v>
      </c>
      <c r="E50" s="141" t="s">
        <v>599</v>
      </c>
      <c r="F50" s="142">
        <f>SUM(F51:F58)</f>
        <v>18031767</v>
      </c>
      <c r="G50" s="321"/>
      <c r="H50" s="323"/>
      <c r="I50" s="319">
        <f>SUM(I51:I58)</f>
        <v>45696088.916300006</v>
      </c>
      <c r="J50" s="310"/>
      <c r="K50" s="142">
        <f>SUM(K51:K58)</f>
        <v>63727855.916300006</v>
      </c>
      <c r="M50" s="255"/>
      <c r="N50" s="327"/>
    </row>
    <row r="51" spans="1:15" outlineLevel="1">
      <c r="A51" s="143" t="s">
        <v>366</v>
      </c>
      <c r="B51" s="144" t="s">
        <v>328</v>
      </c>
      <c r="C51" s="143" t="s">
        <v>9</v>
      </c>
      <c r="D51" s="145">
        <v>79</v>
      </c>
      <c r="E51" s="146">
        <v>1205</v>
      </c>
      <c r="F51" s="147">
        <f t="shared" si="5"/>
        <v>95195</v>
      </c>
      <c r="G51" s="299"/>
      <c r="H51" s="324">
        <v>0</v>
      </c>
      <c r="I51" s="320">
        <f t="shared" ref="I51:I58" si="12">E51*H51</f>
        <v>0</v>
      </c>
      <c r="J51" s="260">
        <f t="shared" ref="J51:J58" si="13">+D51+H51</f>
        <v>79</v>
      </c>
      <c r="K51" s="288">
        <f t="shared" ref="K51:K58" si="14">J51*E51</f>
        <v>95195</v>
      </c>
      <c r="M51" s="255"/>
      <c r="N51" s="327"/>
    </row>
    <row r="52" spans="1:15" ht="31.2" outlineLevel="1">
      <c r="A52" s="143" t="s">
        <v>367</v>
      </c>
      <c r="B52" s="144" t="s">
        <v>312</v>
      </c>
      <c r="C52" s="143" t="s">
        <v>13</v>
      </c>
      <c r="D52" s="145">
        <v>16</v>
      </c>
      <c r="E52" s="146">
        <v>72830</v>
      </c>
      <c r="F52" s="147">
        <f t="shared" si="5"/>
        <v>1165280</v>
      </c>
      <c r="G52" s="277" t="s">
        <v>895</v>
      </c>
      <c r="H52" s="324">
        <v>37.838010000000004</v>
      </c>
      <c r="I52" s="320">
        <f t="shared" si="12"/>
        <v>2755742.2683000001</v>
      </c>
      <c r="J52" s="260">
        <f t="shared" si="13"/>
        <v>53.838010000000004</v>
      </c>
      <c r="K52" s="288">
        <f t="shared" si="14"/>
        <v>3921022.2683000001</v>
      </c>
      <c r="M52" s="255"/>
      <c r="N52" s="327"/>
    </row>
    <row r="53" spans="1:15" ht="31.2" outlineLevel="1">
      <c r="A53" s="143" t="s">
        <v>368</v>
      </c>
      <c r="B53" s="144" t="s">
        <v>314</v>
      </c>
      <c r="C53" s="143" t="s">
        <v>13</v>
      </c>
      <c r="D53" s="145">
        <v>16</v>
      </c>
      <c r="E53" s="146">
        <v>15091</v>
      </c>
      <c r="F53" s="147">
        <f t="shared" si="5"/>
        <v>241456</v>
      </c>
      <c r="G53" s="259" t="s">
        <v>909</v>
      </c>
      <c r="H53" s="324">
        <v>-8.25</v>
      </c>
      <c r="I53" s="320">
        <f t="shared" si="12"/>
        <v>-124500.75</v>
      </c>
      <c r="J53" s="260">
        <f t="shared" si="13"/>
        <v>7.75</v>
      </c>
      <c r="K53" s="288">
        <f t="shared" si="14"/>
        <v>116955.25</v>
      </c>
      <c r="M53" s="255"/>
      <c r="N53" s="327"/>
    </row>
    <row r="54" spans="1:15" ht="46.8" outlineLevel="1">
      <c r="A54" s="143" t="s">
        <v>369</v>
      </c>
      <c r="B54" s="144" t="s">
        <v>318</v>
      </c>
      <c r="C54" s="143" t="s">
        <v>13</v>
      </c>
      <c r="D54" s="145">
        <v>8</v>
      </c>
      <c r="E54" s="146">
        <v>111049</v>
      </c>
      <c r="F54" s="147">
        <f t="shared" si="5"/>
        <v>888392</v>
      </c>
      <c r="G54" s="277" t="s">
        <v>895</v>
      </c>
      <c r="H54" s="324">
        <v>10.4</v>
      </c>
      <c r="I54" s="320">
        <f t="shared" si="12"/>
        <v>1154909.6000000001</v>
      </c>
      <c r="J54" s="260">
        <f t="shared" si="13"/>
        <v>18.399999999999999</v>
      </c>
      <c r="K54" s="288">
        <f t="shared" si="14"/>
        <v>2043301.5999999999</v>
      </c>
      <c r="M54" s="255"/>
      <c r="N54" s="327"/>
    </row>
    <row r="55" spans="1:15" outlineLevel="1">
      <c r="A55" s="143" t="s">
        <v>370</v>
      </c>
      <c r="B55" s="144" t="s">
        <v>335</v>
      </c>
      <c r="C55" s="143" t="s">
        <v>13</v>
      </c>
      <c r="D55" s="145">
        <v>8</v>
      </c>
      <c r="E55" s="146">
        <v>166972</v>
      </c>
      <c r="F55" s="147">
        <f t="shared" si="5"/>
        <v>1335776</v>
      </c>
      <c r="G55" s="277" t="s">
        <v>895</v>
      </c>
      <c r="H55" s="324">
        <v>10.4</v>
      </c>
      <c r="I55" s="320">
        <f t="shared" si="12"/>
        <v>1736508.8</v>
      </c>
      <c r="J55" s="260">
        <f t="shared" si="13"/>
        <v>18.399999999999999</v>
      </c>
      <c r="K55" s="288">
        <f t="shared" si="14"/>
        <v>3072284.8</v>
      </c>
      <c r="M55" s="255"/>
      <c r="N55" s="327"/>
    </row>
    <row r="56" spans="1:15" outlineLevel="1">
      <c r="A56" s="143" t="s">
        <v>371</v>
      </c>
      <c r="B56" s="144" t="s">
        <v>337</v>
      </c>
      <c r="C56" s="143" t="s">
        <v>13</v>
      </c>
      <c r="D56" s="145">
        <v>12</v>
      </c>
      <c r="E56" s="146">
        <v>1119185</v>
      </c>
      <c r="F56" s="147">
        <f t="shared" si="5"/>
        <v>13430220</v>
      </c>
      <c r="G56" s="277" t="s">
        <v>895</v>
      </c>
      <c r="H56" s="324">
        <v>34.25</v>
      </c>
      <c r="I56" s="320">
        <f t="shared" si="12"/>
        <v>38332086.25</v>
      </c>
      <c r="J56" s="260">
        <f t="shared" si="13"/>
        <v>46.25</v>
      </c>
      <c r="K56" s="288">
        <f t="shared" si="14"/>
        <v>51762306.25</v>
      </c>
      <c r="M56" s="255"/>
      <c r="N56" s="327"/>
    </row>
    <row r="57" spans="1:15" ht="46.8" outlineLevel="1">
      <c r="A57" s="143" t="s">
        <v>372</v>
      </c>
      <c r="B57" s="144" t="s">
        <v>324</v>
      </c>
      <c r="C57" s="143" t="s">
        <v>13</v>
      </c>
      <c r="D57" s="145">
        <v>16</v>
      </c>
      <c r="E57" s="146">
        <v>28371</v>
      </c>
      <c r="F57" s="147">
        <f t="shared" si="5"/>
        <v>453936</v>
      </c>
      <c r="G57" s="277" t="s">
        <v>895</v>
      </c>
      <c r="H57" s="324">
        <v>45.588000000000001</v>
      </c>
      <c r="I57" s="320">
        <f t="shared" si="12"/>
        <v>1293377.148</v>
      </c>
      <c r="J57" s="260">
        <f t="shared" si="13"/>
        <v>61.588000000000001</v>
      </c>
      <c r="K57" s="288">
        <f t="shared" si="14"/>
        <v>1747313.148</v>
      </c>
      <c r="M57" s="255"/>
      <c r="N57" s="327"/>
    </row>
    <row r="58" spans="1:15" ht="46.8" outlineLevel="1">
      <c r="A58" s="143" t="s">
        <v>373</v>
      </c>
      <c r="B58" s="144" t="s">
        <v>326</v>
      </c>
      <c r="C58" s="143" t="s">
        <v>13</v>
      </c>
      <c r="D58" s="145">
        <v>8</v>
      </c>
      <c r="E58" s="146">
        <v>52689</v>
      </c>
      <c r="F58" s="147">
        <f t="shared" si="5"/>
        <v>421512</v>
      </c>
      <c r="G58" s="277" t="s">
        <v>895</v>
      </c>
      <c r="H58" s="324">
        <v>10.4</v>
      </c>
      <c r="I58" s="320">
        <f t="shared" si="12"/>
        <v>547965.6</v>
      </c>
      <c r="J58" s="260">
        <f t="shared" si="13"/>
        <v>18.399999999999999</v>
      </c>
      <c r="K58" s="288">
        <f t="shared" si="14"/>
        <v>969477.6</v>
      </c>
      <c r="M58" s="327"/>
      <c r="N58" s="327"/>
    </row>
    <row r="59" spans="1:15" s="235" customFormat="1" outlineLevel="1">
      <c r="A59" s="138">
        <v>5</v>
      </c>
      <c r="B59" s="139" t="s">
        <v>374</v>
      </c>
      <c r="C59" s="138"/>
      <c r="D59" s="140" t="s">
        <v>599</v>
      </c>
      <c r="E59" s="141" t="s">
        <v>599</v>
      </c>
      <c r="F59" s="142">
        <f>SUM(F60:F71)</f>
        <v>113722808</v>
      </c>
      <c r="G59" s="321"/>
      <c r="H59" s="323"/>
      <c r="I59" s="319">
        <f>SUM(I60:I71)</f>
        <v>93674480.553907484</v>
      </c>
      <c r="J59" s="310"/>
      <c r="K59" s="328">
        <f>SUM(K60:K71)</f>
        <v>207397288.55390751</v>
      </c>
      <c r="M59" s="255"/>
      <c r="N59" s="329"/>
    </row>
    <row r="60" spans="1:15" outlineLevel="1">
      <c r="A60" s="143" t="s">
        <v>375</v>
      </c>
      <c r="B60" s="144" t="s">
        <v>328</v>
      </c>
      <c r="C60" s="143" t="s">
        <v>9</v>
      </c>
      <c r="D60" s="145">
        <v>79</v>
      </c>
      <c r="E60" s="146">
        <v>1205</v>
      </c>
      <c r="F60" s="147">
        <f t="shared" si="5"/>
        <v>95195</v>
      </c>
      <c r="G60" s="299"/>
      <c r="H60" s="324">
        <v>0</v>
      </c>
      <c r="I60" s="320">
        <f t="shared" ref="I60:I71" si="15">E60*H60</f>
        <v>0</v>
      </c>
      <c r="J60" s="260">
        <f t="shared" ref="J60:J71" si="16">+D60+H60</f>
        <v>79</v>
      </c>
      <c r="K60" s="288">
        <f t="shared" ref="K60:K71" si="17">J60*E60</f>
        <v>95195</v>
      </c>
      <c r="M60" s="255"/>
      <c r="N60" s="329"/>
      <c r="O60" s="233" t="s">
        <v>1194</v>
      </c>
    </row>
    <row r="61" spans="1:15" ht="31.2" outlineLevel="1">
      <c r="A61" s="143" t="s">
        <v>376</v>
      </c>
      <c r="B61" s="144" t="s">
        <v>312</v>
      </c>
      <c r="C61" s="143" t="s">
        <v>13</v>
      </c>
      <c r="D61" s="145">
        <v>2</v>
      </c>
      <c r="E61" s="146">
        <v>72830</v>
      </c>
      <c r="F61" s="147">
        <f t="shared" si="5"/>
        <v>145660</v>
      </c>
      <c r="G61" s="277" t="s">
        <v>895</v>
      </c>
      <c r="H61" s="324">
        <v>8.1609999999999996</v>
      </c>
      <c r="I61" s="320">
        <f t="shared" si="15"/>
        <v>594365.63</v>
      </c>
      <c r="J61" s="260">
        <f t="shared" si="16"/>
        <v>10.161</v>
      </c>
      <c r="K61" s="288">
        <f t="shared" si="17"/>
        <v>740025.63</v>
      </c>
      <c r="M61" s="255"/>
      <c r="N61" s="329"/>
    </row>
    <row r="62" spans="1:15" ht="31.2" outlineLevel="1">
      <c r="A62" s="143" t="s">
        <v>377</v>
      </c>
      <c r="B62" s="144" t="s">
        <v>314</v>
      </c>
      <c r="C62" s="143" t="s">
        <v>13</v>
      </c>
      <c r="D62" s="145">
        <v>79</v>
      </c>
      <c r="E62" s="146">
        <v>15091</v>
      </c>
      <c r="F62" s="147">
        <f t="shared" si="5"/>
        <v>1192189</v>
      </c>
      <c r="G62" s="259" t="s">
        <v>909</v>
      </c>
      <c r="H62" s="324">
        <v>-34.207500000000003</v>
      </c>
      <c r="I62" s="320">
        <f t="shared" si="15"/>
        <v>-516225.38250000007</v>
      </c>
      <c r="J62" s="260">
        <f t="shared" si="16"/>
        <v>44.792499999999997</v>
      </c>
      <c r="K62" s="288">
        <f t="shared" si="17"/>
        <v>675963.61749999993</v>
      </c>
      <c r="M62" s="255"/>
      <c r="N62" s="329"/>
    </row>
    <row r="63" spans="1:15" ht="46.8" outlineLevel="1">
      <c r="A63" s="143" t="s">
        <v>378</v>
      </c>
      <c r="B63" s="144" t="s">
        <v>318</v>
      </c>
      <c r="C63" s="143" t="s">
        <v>13</v>
      </c>
      <c r="D63" s="145">
        <v>40</v>
      </c>
      <c r="E63" s="146">
        <v>111049</v>
      </c>
      <c r="F63" s="147">
        <f t="shared" si="5"/>
        <v>4441960</v>
      </c>
      <c r="G63" s="259" t="s">
        <v>909</v>
      </c>
      <c r="H63" s="324">
        <v>-18.0016</v>
      </c>
      <c r="I63" s="320">
        <f t="shared" si="15"/>
        <v>-1999059.6784000001</v>
      </c>
      <c r="J63" s="260">
        <f t="shared" si="16"/>
        <v>21.9984</v>
      </c>
      <c r="K63" s="288">
        <f t="shared" si="17"/>
        <v>2442900.3215999999</v>
      </c>
      <c r="M63" s="255"/>
      <c r="N63" s="329"/>
    </row>
    <row r="64" spans="1:15" outlineLevel="1">
      <c r="A64" s="143" t="s">
        <v>379</v>
      </c>
      <c r="B64" s="144" t="s">
        <v>380</v>
      </c>
      <c r="C64" s="143" t="s">
        <v>9</v>
      </c>
      <c r="D64" s="145">
        <v>79</v>
      </c>
      <c r="E64" s="146">
        <v>185906</v>
      </c>
      <c r="F64" s="147">
        <f t="shared" si="5"/>
        <v>14686574</v>
      </c>
      <c r="G64" s="277" t="s">
        <v>895</v>
      </c>
      <c r="H64" s="324">
        <v>110.99199999999999</v>
      </c>
      <c r="I64" s="320">
        <f t="shared" si="15"/>
        <v>20634078.751999997</v>
      </c>
      <c r="J64" s="260">
        <f t="shared" si="16"/>
        <v>189.99199999999999</v>
      </c>
      <c r="K64" s="288">
        <f t="shared" si="17"/>
        <v>35320652.751999997</v>
      </c>
      <c r="M64" s="255"/>
      <c r="N64" s="329"/>
    </row>
    <row r="65" spans="1:14" outlineLevel="1">
      <c r="A65" s="143" t="s">
        <v>381</v>
      </c>
      <c r="B65" s="144" t="s">
        <v>382</v>
      </c>
      <c r="C65" s="143" t="s">
        <v>383</v>
      </c>
      <c r="D65" s="145">
        <v>4338</v>
      </c>
      <c r="E65" s="146">
        <v>7779</v>
      </c>
      <c r="F65" s="147">
        <f t="shared" si="5"/>
        <v>33745302</v>
      </c>
      <c r="G65" s="277" t="s">
        <v>895</v>
      </c>
      <c r="H65" s="324">
        <v>664.22</v>
      </c>
      <c r="I65" s="320">
        <f t="shared" si="15"/>
        <v>5166967.38</v>
      </c>
      <c r="J65" s="260">
        <f t="shared" si="16"/>
        <v>5002.22</v>
      </c>
      <c r="K65" s="288">
        <f t="shared" si="17"/>
        <v>38912269.380000003</v>
      </c>
      <c r="M65" s="255"/>
      <c r="N65" s="329"/>
    </row>
    <row r="66" spans="1:14" outlineLevel="1">
      <c r="A66" s="143" t="s">
        <v>384</v>
      </c>
      <c r="B66" s="144" t="s">
        <v>341</v>
      </c>
      <c r="C66" s="143" t="s">
        <v>9</v>
      </c>
      <c r="D66" s="145">
        <v>21</v>
      </c>
      <c r="E66" s="146">
        <v>106569</v>
      </c>
      <c r="F66" s="147">
        <f t="shared" si="5"/>
        <v>2237949</v>
      </c>
      <c r="G66" s="277" t="s">
        <v>895</v>
      </c>
      <c r="H66" s="324">
        <v>8.3880100000000013</v>
      </c>
      <c r="I66" s="320">
        <f t="shared" si="15"/>
        <v>893901.83769000019</v>
      </c>
      <c r="J66" s="260">
        <f t="shared" si="16"/>
        <v>29.388010000000001</v>
      </c>
      <c r="K66" s="288">
        <f t="shared" si="17"/>
        <v>3131850.83769</v>
      </c>
      <c r="M66" s="255"/>
      <c r="N66" s="329"/>
    </row>
    <row r="67" spans="1:14" outlineLevel="1">
      <c r="A67" s="143" t="s">
        <v>385</v>
      </c>
      <c r="B67" s="144" t="s">
        <v>386</v>
      </c>
      <c r="C67" s="143" t="s">
        <v>9</v>
      </c>
      <c r="D67" s="145">
        <v>26</v>
      </c>
      <c r="E67" s="146">
        <v>82136</v>
      </c>
      <c r="F67" s="147">
        <f t="shared" si="5"/>
        <v>2135536</v>
      </c>
      <c r="G67" s="277" t="s">
        <v>895</v>
      </c>
      <c r="H67" s="324">
        <v>220.5</v>
      </c>
      <c r="I67" s="320">
        <f t="shared" si="15"/>
        <v>18110988</v>
      </c>
      <c r="J67" s="260">
        <f t="shared" si="16"/>
        <v>246.5</v>
      </c>
      <c r="K67" s="288">
        <f t="shared" si="17"/>
        <v>20246524</v>
      </c>
      <c r="M67" s="255"/>
      <c r="N67" s="329"/>
    </row>
    <row r="68" spans="1:14" outlineLevel="1">
      <c r="A68" s="143" t="s">
        <v>387</v>
      </c>
      <c r="B68" s="144" t="s">
        <v>388</v>
      </c>
      <c r="C68" s="143" t="s">
        <v>13</v>
      </c>
      <c r="D68" s="145">
        <v>67</v>
      </c>
      <c r="E68" s="146">
        <v>691836</v>
      </c>
      <c r="F68" s="147">
        <f t="shared" si="5"/>
        <v>46353012</v>
      </c>
      <c r="G68" s="299"/>
      <c r="H68" s="324">
        <v>-43.953500000000005</v>
      </c>
      <c r="I68" s="320">
        <f t="shared" si="15"/>
        <v>-30408613.626000002</v>
      </c>
      <c r="J68" s="260">
        <f t="shared" si="16"/>
        <v>23.046499999999995</v>
      </c>
      <c r="K68" s="288">
        <f t="shared" si="17"/>
        <v>15944398.373999996</v>
      </c>
      <c r="M68" s="255"/>
      <c r="N68" s="329"/>
    </row>
    <row r="69" spans="1:14" ht="46.8" outlineLevel="1">
      <c r="A69" s="143" t="s">
        <v>389</v>
      </c>
      <c r="B69" s="144" t="s">
        <v>390</v>
      </c>
      <c r="C69" s="143" t="s">
        <v>13</v>
      </c>
      <c r="D69" s="145">
        <v>30</v>
      </c>
      <c r="E69" s="146">
        <v>90105</v>
      </c>
      <c r="F69" s="147">
        <f t="shared" si="5"/>
        <v>2703150</v>
      </c>
      <c r="G69" s="277" t="s">
        <v>895</v>
      </c>
      <c r="H69" s="324">
        <v>914.49898889999997</v>
      </c>
      <c r="I69" s="320">
        <f t="shared" si="15"/>
        <v>82400931.394834504</v>
      </c>
      <c r="J69" s="260">
        <f t="shared" si="16"/>
        <v>944.49898889999997</v>
      </c>
      <c r="K69" s="288">
        <f t="shared" si="17"/>
        <v>85104081.394834504</v>
      </c>
      <c r="M69" s="255"/>
      <c r="N69" s="329"/>
    </row>
    <row r="70" spans="1:14" ht="46.8" outlineLevel="1">
      <c r="A70" s="143" t="s">
        <v>391</v>
      </c>
      <c r="B70" s="144" t="s">
        <v>324</v>
      </c>
      <c r="C70" s="143" t="s">
        <v>13</v>
      </c>
      <c r="D70" s="145">
        <v>81</v>
      </c>
      <c r="E70" s="146">
        <v>28371</v>
      </c>
      <c r="F70" s="147">
        <f t="shared" si="5"/>
        <v>2298051</v>
      </c>
      <c r="G70" s="277" t="s">
        <v>895</v>
      </c>
      <c r="H70" s="324">
        <v>46.748519000000002</v>
      </c>
      <c r="I70" s="320">
        <f t="shared" si="15"/>
        <v>1326302.2325490001</v>
      </c>
      <c r="J70" s="260">
        <f t="shared" si="16"/>
        <v>127.748519</v>
      </c>
      <c r="K70" s="288">
        <f t="shared" si="17"/>
        <v>3624353.2325490001</v>
      </c>
      <c r="M70" s="255"/>
      <c r="N70" s="329"/>
    </row>
    <row r="71" spans="1:14" ht="46.8" outlineLevel="1">
      <c r="A71" s="143" t="s">
        <v>392</v>
      </c>
      <c r="B71" s="144" t="s">
        <v>326</v>
      </c>
      <c r="C71" s="143" t="s">
        <v>13</v>
      </c>
      <c r="D71" s="145">
        <v>70</v>
      </c>
      <c r="E71" s="146">
        <v>52689</v>
      </c>
      <c r="F71" s="147">
        <f t="shared" si="5"/>
        <v>3688230</v>
      </c>
      <c r="G71" s="259" t="s">
        <v>909</v>
      </c>
      <c r="H71" s="324">
        <v>-48.001593999999997</v>
      </c>
      <c r="I71" s="320">
        <f t="shared" si="15"/>
        <v>-2529155.9862659997</v>
      </c>
      <c r="J71" s="260">
        <f t="shared" si="16"/>
        <v>21.998406000000003</v>
      </c>
      <c r="K71" s="288">
        <f t="shared" si="17"/>
        <v>1159074.013734</v>
      </c>
      <c r="M71" s="327"/>
      <c r="N71" s="329"/>
    </row>
    <row r="72" spans="1:14" s="235" customFormat="1" outlineLevel="1">
      <c r="A72" s="138">
        <v>6</v>
      </c>
      <c r="B72" s="139" t="s">
        <v>393</v>
      </c>
      <c r="C72" s="138"/>
      <c r="D72" s="140" t="s">
        <v>599</v>
      </c>
      <c r="E72" s="141" t="s">
        <v>599</v>
      </c>
      <c r="F72" s="142">
        <f>+F73</f>
        <v>5644940</v>
      </c>
      <c r="G72" s="321"/>
      <c r="H72" s="323"/>
      <c r="I72" s="319">
        <f>+I73</f>
        <v>-5644940</v>
      </c>
      <c r="J72" s="310"/>
      <c r="K72" s="142">
        <f>+K73</f>
        <v>0</v>
      </c>
      <c r="M72" s="255"/>
      <c r="N72" s="327"/>
    </row>
    <row r="73" spans="1:14" outlineLevel="1">
      <c r="A73" s="143" t="s">
        <v>394</v>
      </c>
      <c r="B73" s="144" t="s">
        <v>395</v>
      </c>
      <c r="C73" s="143" t="s">
        <v>9</v>
      </c>
      <c r="D73" s="145">
        <v>28</v>
      </c>
      <c r="E73" s="146">
        <v>201605</v>
      </c>
      <c r="F73" s="147">
        <f t="shared" si="5"/>
        <v>5644940</v>
      </c>
      <c r="G73" s="259" t="s">
        <v>909</v>
      </c>
      <c r="H73" s="324">
        <v>-28</v>
      </c>
      <c r="I73" s="320">
        <f>E73*H73</f>
        <v>-5644940</v>
      </c>
      <c r="J73" s="260">
        <f t="shared" ref="J73" si="18">+D73+H73</f>
        <v>0</v>
      </c>
      <c r="K73" s="288">
        <f>J73*E73</f>
        <v>0</v>
      </c>
      <c r="M73" s="327"/>
      <c r="N73" s="327"/>
    </row>
    <row r="74" spans="1:14" s="235" customFormat="1" outlineLevel="1">
      <c r="A74" s="138">
        <v>7</v>
      </c>
      <c r="B74" s="139" t="s">
        <v>396</v>
      </c>
      <c r="C74" s="138"/>
      <c r="D74" s="140" t="s">
        <v>599</v>
      </c>
      <c r="E74" s="141" t="s">
        <v>599</v>
      </c>
      <c r="F74" s="142">
        <f>SUM(F75:F82)</f>
        <v>82485765</v>
      </c>
      <c r="G74" s="321"/>
      <c r="H74" s="323"/>
      <c r="I74" s="319">
        <f>SUM(I75:I82)</f>
        <v>124896540.79226059</v>
      </c>
      <c r="J74" s="310"/>
      <c r="K74" s="142">
        <f>SUM(K75:K82)</f>
        <v>207382305.79226059</v>
      </c>
      <c r="M74" s="255"/>
      <c r="N74" s="327"/>
    </row>
    <row r="75" spans="1:14" ht="31.2" outlineLevel="1">
      <c r="A75" s="143" t="s">
        <v>397</v>
      </c>
      <c r="B75" s="144" t="s">
        <v>314</v>
      </c>
      <c r="C75" s="143" t="s">
        <v>13</v>
      </c>
      <c r="D75" s="145">
        <v>18</v>
      </c>
      <c r="E75" s="146">
        <v>15091</v>
      </c>
      <c r="F75" s="147">
        <f t="shared" ref="F75:F130" si="19">+IF(C75=0,"",IFERROR(E75*D75,""))</f>
        <v>271638</v>
      </c>
      <c r="G75" s="277" t="s">
        <v>895</v>
      </c>
      <c r="H75" s="324">
        <v>54.794999999999995</v>
      </c>
      <c r="I75" s="320">
        <f t="shared" ref="I75:I82" si="20">E75*H75</f>
        <v>826911.34499999997</v>
      </c>
      <c r="J75" s="260">
        <f t="shared" ref="J75:J82" si="21">+D75+H75</f>
        <v>72.794999999999987</v>
      </c>
      <c r="K75" s="288">
        <f t="shared" ref="K75:K82" si="22">J75*E75</f>
        <v>1098549.3449999997</v>
      </c>
      <c r="M75" s="255"/>
      <c r="N75" s="327"/>
    </row>
    <row r="76" spans="1:14" outlineLevel="1">
      <c r="A76" s="143" t="s">
        <v>398</v>
      </c>
      <c r="B76" s="144" t="s">
        <v>382</v>
      </c>
      <c r="C76" s="143" t="s">
        <v>383</v>
      </c>
      <c r="D76" s="145">
        <v>3258</v>
      </c>
      <c r="E76" s="146">
        <v>7779</v>
      </c>
      <c r="F76" s="147">
        <f t="shared" si="19"/>
        <v>25343982</v>
      </c>
      <c r="G76" s="277" t="s">
        <v>895</v>
      </c>
      <c r="H76" s="324">
        <v>1797.1668999999999</v>
      </c>
      <c r="I76" s="320">
        <f t="shared" si="20"/>
        <v>13980161.315099999</v>
      </c>
      <c r="J76" s="260">
        <f t="shared" si="21"/>
        <v>5055.1669000000002</v>
      </c>
      <c r="K76" s="288">
        <f t="shared" si="22"/>
        <v>39324143.315099999</v>
      </c>
      <c r="M76" s="255"/>
      <c r="N76" s="327"/>
    </row>
    <row r="77" spans="1:14" outlineLevel="1">
      <c r="A77" s="143" t="s">
        <v>399</v>
      </c>
      <c r="B77" s="144" t="s">
        <v>388</v>
      </c>
      <c r="C77" s="143" t="s">
        <v>13</v>
      </c>
      <c r="D77" s="145">
        <v>20</v>
      </c>
      <c r="E77" s="146">
        <v>713169</v>
      </c>
      <c r="F77" s="147">
        <f t="shared" si="19"/>
        <v>14263380</v>
      </c>
      <c r="G77" s="277" t="s">
        <v>895</v>
      </c>
      <c r="H77" s="324">
        <v>124.76900024000001</v>
      </c>
      <c r="I77" s="320">
        <f t="shared" si="20"/>
        <v>88981383.132160574</v>
      </c>
      <c r="J77" s="260">
        <f t="shared" si="21"/>
        <v>144.76900024000003</v>
      </c>
      <c r="K77" s="288">
        <f t="shared" si="22"/>
        <v>103244763.13216057</v>
      </c>
      <c r="M77" s="255"/>
      <c r="N77" s="327"/>
    </row>
    <row r="78" spans="1:14" ht="46.8" outlineLevel="1">
      <c r="A78" s="143" t="s">
        <v>400</v>
      </c>
      <c r="B78" s="144" t="s">
        <v>401</v>
      </c>
      <c r="C78" s="143" t="s">
        <v>354</v>
      </c>
      <c r="D78" s="145">
        <v>80</v>
      </c>
      <c r="E78" s="146">
        <v>54612</v>
      </c>
      <c r="F78" s="147">
        <f t="shared" si="19"/>
        <v>4368960</v>
      </c>
      <c r="G78" s="277" t="s">
        <v>895</v>
      </c>
      <c r="H78" s="324">
        <v>580</v>
      </c>
      <c r="I78" s="320">
        <f t="shared" si="20"/>
        <v>31674960</v>
      </c>
      <c r="J78" s="260">
        <f t="shared" si="21"/>
        <v>660</v>
      </c>
      <c r="K78" s="288">
        <f t="shared" si="22"/>
        <v>36043920</v>
      </c>
      <c r="M78" s="255"/>
      <c r="N78" s="327"/>
    </row>
    <row r="79" spans="1:14" outlineLevel="1">
      <c r="A79" s="143" t="s">
        <v>402</v>
      </c>
      <c r="B79" s="144" t="s">
        <v>403</v>
      </c>
      <c r="C79" s="143" t="s">
        <v>13</v>
      </c>
      <c r="D79" s="145">
        <v>40</v>
      </c>
      <c r="E79" s="146">
        <v>83317</v>
      </c>
      <c r="F79" s="147">
        <f t="shared" si="19"/>
        <v>3332680</v>
      </c>
      <c r="G79" s="277" t="s">
        <v>895</v>
      </c>
      <c r="H79" s="324">
        <v>110</v>
      </c>
      <c r="I79" s="320">
        <f t="shared" si="20"/>
        <v>9164870</v>
      </c>
      <c r="J79" s="260">
        <f t="shared" si="21"/>
        <v>150</v>
      </c>
      <c r="K79" s="288">
        <f t="shared" si="22"/>
        <v>12497550</v>
      </c>
      <c r="M79" s="255"/>
      <c r="N79" s="327"/>
    </row>
    <row r="80" spans="1:14" ht="31.2" outlineLevel="1">
      <c r="A80" s="143" t="s">
        <v>404</v>
      </c>
      <c r="B80" s="144" t="s">
        <v>405</v>
      </c>
      <c r="C80" s="143" t="s">
        <v>354</v>
      </c>
      <c r="D80" s="145">
        <v>40</v>
      </c>
      <c r="E80" s="146">
        <v>115478</v>
      </c>
      <c r="F80" s="147">
        <f t="shared" si="19"/>
        <v>4619120</v>
      </c>
      <c r="G80" s="259" t="s">
        <v>909</v>
      </c>
      <c r="H80" s="324">
        <v>-23</v>
      </c>
      <c r="I80" s="320">
        <f t="shared" si="20"/>
        <v>-2655994</v>
      </c>
      <c r="J80" s="260">
        <f t="shared" si="21"/>
        <v>17</v>
      </c>
      <c r="K80" s="288">
        <f t="shared" si="22"/>
        <v>1963126</v>
      </c>
      <c r="M80" s="255"/>
      <c r="N80" s="327"/>
    </row>
    <row r="81" spans="1:14" ht="93.6" outlineLevel="1">
      <c r="A81" s="143" t="s">
        <v>406</v>
      </c>
      <c r="B81" s="144" t="s">
        <v>407</v>
      </c>
      <c r="C81" s="143" t="s">
        <v>354</v>
      </c>
      <c r="D81" s="145">
        <v>40</v>
      </c>
      <c r="E81" s="146">
        <v>722112</v>
      </c>
      <c r="F81" s="147">
        <f t="shared" si="19"/>
        <v>28884480</v>
      </c>
      <c r="G81" s="259" t="s">
        <v>909</v>
      </c>
      <c r="H81" s="324">
        <v>-23</v>
      </c>
      <c r="I81" s="320">
        <f t="shared" si="20"/>
        <v>-16608576</v>
      </c>
      <c r="J81" s="260">
        <f t="shared" si="21"/>
        <v>17</v>
      </c>
      <c r="K81" s="288">
        <f t="shared" si="22"/>
        <v>12275904</v>
      </c>
      <c r="M81" s="255"/>
      <c r="N81" s="327"/>
    </row>
    <row r="82" spans="1:14" ht="31.2" outlineLevel="1">
      <c r="A82" s="143" t="s">
        <v>408</v>
      </c>
      <c r="B82" s="144" t="s">
        <v>409</v>
      </c>
      <c r="C82" s="143" t="s">
        <v>9</v>
      </c>
      <c r="D82" s="145">
        <v>75</v>
      </c>
      <c r="E82" s="146">
        <v>18687</v>
      </c>
      <c r="F82" s="147">
        <f t="shared" si="19"/>
        <v>1401525</v>
      </c>
      <c r="G82" s="259" t="s">
        <v>909</v>
      </c>
      <c r="H82" s="324">
        <v>-25</v>
      </c>
      <c r="I82" s="320">
        <f t="shared" si="20"/>
        <v>-467175</v>
      </c>
      <c r="J82" s="260">
        <f t="shared" si="21"/>
        <v>50</v>
      </c>
      <c r="K82" s="288">
        <f t="shared" si="22"/>
        <v>934350</v>
      </c>
      <c r="M82" s="327"/>
      <c r="N82" s="327"/>
    </row>
    <row r="83" spans="1:14" s="235" customFormat="1" outlineLevel="1">
      <c r="A83" s="138">
        <v>8</v>
      </c>
      <c r="B83" s="139" t="s">
        <v>410</v>
      </c>
      <c r="C83" s="138"/>
      <c r="D83" s="140" t="s">
        <v>599</v>
      </c>
      <c r="E83" s="141" t="s">
        <v>599</v>
      </c>
      <c r="F83" s="142">
        <f>+F84</f>
        <v>200336400</v>
      </c>
      <c r="G83" s="321"/>
      <c r="H83" s="323"/>
      <c r="I83" s="319">
        <f>+I84</f>
        <v>218767348.80000001</v>
      </c>
      <c r="J83" s="310"/>
      <c r="K83" s="142">
        <f>+K84</f>
        <v>419103748.80000001</v>
      </c>
      <c r="M83" s="255"/>
      <c r="N83" s="327"/>
    </row>
    <row r="84" spans="1:14" outlineLevel="1">
      <c r="A84" s="143" t="s">
        <v>411</v>
      </c>
      <c r="B84" s="144" t="s">
        <v>412</v>
      </c>
      <c r="C84" s="143" t="s">
        <v>9</v>
      </c>
      <c r="D84" s="145">
        <v>55</v>
      </c>
      <c r="E84" s="146">
        <v>3642480</v>
      </c>
      <c r="F84" s="147">
        <f t="shared" si="19"/>
        <v>200336400</v>
      </c>
      <c r="G84" s="277" t="s">
        <v>895</v>
      </c>
      <c r="H84" s="324">
        <v>60.06</v>
      </c>
      <c r="I84" s="320">
        <f>E84*H84</f>
        <v>218767348.80000001</v>
      </c>
      <c r="J84" s="260">
        <f t="shared" ref="J84" si="23">+D84+H84</f>
        <v>115.06</v>
      </c>
      <c r="K84" s="288">
        <f>J84*E84</f>
        <v>419103748.80000001</v>
      </c>
      <c r="M84" s="327"/>
      <c r="N84" s="327"/>
    </row>
    <row r="85" spans="1:14" s="235" customFormat="1" outlineLevel="1">
      <c r="A85" s="232">
        <v>9</v>
      </c>
      <c r="B85" s="139" t="s">
        <v>413</v>
      </c>
      <c r="C85" s="138"/>
      <c r="D85" s="140" t="s">
        <v>599</v>
      </c>
      <c r="E85" s="141" t="s">
        <v>599</v>
      </c>
      <c r="F85" s="142">
        <f>SUM(F86:F88)</f>
        <v>45980539.997995988</v>
      </c>
      <c r="G85" s="321"/>
      <c r="H85" s="323"/>
      <c r="I85" s="319">
        <f>SUM(I86:I88)</f>
        <v>-2485252.6500000004</v>
      </c>
      <c r="J85" s="310"/>
      <c r="K85" s="142">
        <f>SUM(K86:K88)</f>
        <v>43495287.347995989</v>
      </c>
      <c r="M85" s="255"/>
      <c r="N85" s="327"/>
    </row>
    <row r="86" spans="1:14" outlineLevel="1">
      <c r="A86" s="143" t="s">
        <v>414</v>
      </c>
      <c r="B86" s="144" t="s">
        <v>415</v>
      </c>
      <c r="C86" s="143" t="s">
        <v>46</v>
      </c>
      <c r="D86" s="145">
        <v>1</v>
      </c>
      <c r="E86" s="202">
        <v>30196118.997995991</v>
      </c>
      <c r="F86" s="147">
        <f t="shared" si="19"/>
        <v>30196118.997995991</v>
      </c>
      <c r="G86" s="299"/>
      <c r="H86" s="324">
        <v>0</v>
      </c>
      <c r="I86" s="320">
        <f t="shared" ref="I86:I88" si="24">E86*H86</f>
        <v>0</v>
      </c>
      <c r="J86" s="260">
        <f t="shared" ref="J86:J88" si="25">+D86+H86</f>
        <v>1</v>
      </c>
      <c r="K86" s="288">
        <f t="shared" ref="K86:K88" si="26">J86*E86</f>
        <v>30196118.997995991</v>
      </c>
      <c r="M86" s="255"/>
      <c r="N86" s="327"/>
    </row>
    <row r="87" spans="1:14" ht="31.2" outlineLevel="1">
      <c r="A87" s="143" t="s">
        <v>416</v>
      </c>
      <c r="B87" s="144" t="s">
        <v>417</v>
      </c>
      <c r="C87" s="143" t="s">
        <v>9</v>
      </c>
      <c r="D87" s="145">
        <v>20</v>
      </c>
      <c r="E87" s="146">
        <v>486277</v>
      </c>
      <c r="F87" s="147">
        <f t="shared" si="19"/>
        <v>9725540</v>
      </c>
      <c r="G87" s="277" t="s">
        <v>895</v>
      </c>
      <c r="H87" s="324">
        <v>0.15</v>
      </c>
      <c r="I87" s="320">
        <f t="shared" si="24"/>
        <v>72941.55</v>
      </c>
      <c r="J87" s="260">
        <f t="shared" si="25"/>
        <v>20.149999999999999</v>
      </c>
      <c r="K87" s="288">
        <f t="shared" si="26"/>
        <v>9798481.5499999989</v>
      </c>
      <c r="M87" s="255"/>
      <c r="N87" s="327"/>
    </row>
    <row r="88" spans="1:14" ht="31.2" outlineLevel="1">
      <c r="A88" s="143" t="s">
        <v>418</v>
      </c>
      <c r="B88" s="144" t="s">
        <v>419</v>
      </c>
      <c r="C88" s="143" t="s">
        <v>9</v>
      </c>
      <c r="D88" s="145">
        <v>27</v>
      </c>
      <c r="E88" s="146">
        <v>224403</v>
      </c>
      <c r="F88" s="147">
        <f t="shared" si="19"/>
        <v>6058881</v>
      </c>
      <c r="G88" s="259" t="s">
        <v>909</v>
      </c>
      <c r="H88" s="324">
        <v>-11.4</v>
      </c>
      <c r="I88" s="320">
        <f t="shared" si="24"/>
        <v>-2558194.2000000002</v>
      </c>
      <c r="J88" s="260">
        <f t="shared" si="25"/>
        <v>15.6</v>
      </c>
      <c r="K88" s="288">
        <f t="shared" si="26"/>
        <v>3500686.8</v>
      </c>
      <c r="M88" s="327"/>
      <c r="N88" s="327"/>
    </row>
    <row r="89" spans="1:14" s="235" customFormat="1" outlineLevel="1">
      <c r="A89" s="138">
        <v>10</v>
      </c>
      <c r="B89" s="139" t="s">
        <v>420</v>
      </c>
      <c r="C89" s="138"/>
      <c r="D89" s="140" t="s">
        <v>599</v>
      </c>
      <c r="E89" s="141" t="s">
        <v>599</v>
      </c>
      <c r="F89" s="142">
        <f>SUM(F90:F91)</f>
        <v>121863822</v>
      </c>
      <c r="G89" s="321"/>
      <c r="H89" s="323"/>
      <c r="I89" s="319">
        <f>SUM(I90:I91)</f>
        <v>-24464088</v>
      </c>
      <c r="J89" s="310"/>
      <c r="K89" s="142">
        <f>SUM(K90:K91)</f>
        <v>97399734</v>
      </c>
      <c r="M89" s="255"/>
      <c r="N89" s="327"/>
    </row>
    <row r="90" spans="1:14" outlineLevel="1">
      <c r="A90" s="143" t="s">
        <v>421</v>
      </c>
      <c r="B90" s="144" t="s">
        <v>422</v>
      </c>
      <c r="C90" s="143" t="s">
        <v>354</v>
      </c>
      <c r="D90" s="145">
        <v>6</v>
      </c>
      <c r="E90" s="146">
        <v>16233289</v>
      </c>
      <c r="F90" s="147">
        <f t="shared" si="19"/>
        <v>97399734</v>
      </c>
      <c r="G90" s="299"/>
      <c r="H90" s="324">
        <v>0</v>
      </c>
      <c r="I90" s="320">
        <f t="shared" ref="I90:I91" si="27">E90*H90</f>
        <v>0</v>
      </c>
      <c r="J90" s="260">
        <f t="shared" ref="J90:J91" si="28">+D90+H90</f>
        <v>6</v>
      </c>
      <c r="K90" s="288">
        <f t="shared" ref="K90:K91" si="29">J90*E90</f>
        <v>97399734</v>
      </c>
      <c r="M90" s="255"/>
      <c r="N90" s="327"/>
    </row>
    <row r="91" spans="1:14" outlineLevel="1">
      <c r="A91" s="143" t="s">
        <v>423</v>
      </c>
      <c r="B91" s="144" t="s">
        <v>424</v>
      </c>
      <c r="C91" s="143" t="s">
        <v>9</v>
      </c>
      <c r="D91" s="145">
        <v>33</v>
      </c>
      <c r="E91" s="146">
        <v>741336</v>
      </c>
      <c r="F91" s="147">
        <f t="shared" si="19"/>
        <v>24464088</v>
      </c>
      <c r="G91" s="259" t="s">
        <v>909</v>
      </c>
      <c r="H91" s="324">
        <v>-33</v>
      </c>
      <c r="I91" s="320">
        <f t="shared" si="27"/>
        <v>-24464088</v>
      </c>
      <c r="J91" s="260">
        <f t="shared" si="28"/>
        <v>0</v>
      </c>
      <c r="K91" s="288">
        <f t="shared" si="29"/>
        <v>0</v>
      </c>
      <c r="M91" s="327"/>
      <c r="N91" s="327"/>
    </row>
    <row r="92" spans="1:14" s="235" customFormat="1" outlineLevel="1">
      <c r="A92" s="138"/>
      <c r="B92" s="139" t="s">
        <v>425</v>
      </c>
      <c r="C92" s="138"/>
      <c r="D92" s="140" t="s">
        <v>599</v>
      </c>
      <c r="E92" s="141" t="s">
        <v>599</v>
      </c>
      <c r="F92" s="142">
        <f>+F93+F103+F114+F125</f>
        <v>871182535</v>
      </c>
      <c r="G92" s="322"/>
      <c r="H92" s="325"/>
      <c r="I92" s="319">
        <f>+I93+I103+I114+I125</f>
        <v>102491194.39203013</v>
      </c>
      <c r="K92" s="142">
        <f>+K93+K103+K114+K125</f>
        <v>973673729.39203</v>
      </c>
      <c r="M92" s="327"/>
      <c r="N92" s="327"/>
    </row>
    <row r="93" spans="1:14" s="235" customFormat="1" outlineLevel="1">
      <c r="A93" s="138" t="s">
        <v>426</v>
      </c>
      <c r="B93" s="139" t="s">
        <v>427</v>
      </c>
      <c r="C93" s="138"/>
      <c r="D93" s="140" t="s">
        <v>599</v>
      </c>
      <c r="E93" s="141" t="s">
        <v>599</v>
      </c>
      <c r="F93" s="142">
        <f>SUM(F94:F102)</f>
        <v>262412194</v>
      </c>
      <c r="G93" s="322"/>
      <c r="H93" s="325"/>
      <c r="I93" s="319">
        <f>SUM(I94:I102)</f>
        <v>-262412194</v>
      </c>
      <c r="K93" s="142">
        <f>SUM(K94:K102)</f>
        <v>0</v>
      </c>
      <c r="M93" s="255"/>
      <c r="N93" s="327"/>
    </row>
    <row r="94" spans="1:14" ht="31.2" outlineLevel="1">
      <c r="A94" s="143" t="s">
        <v>428</v>
      </c>
      <c r="B94" s="144" t="s">
        <v>429</v>
      </c>
      <c r="C94" s="143" t="s">
        <v>13</v>
      </c>
      <c r="D94" s="145">
        <v>14</v>
      </c>
      <c r="E94" s="146">
        <v>53605</v>
      </c>
      <c r="F94" s="147">
        <f t="shared" si="19"/>
        <v>750470</v>
      </c>
      <c r="G94" s="259" t="s">
        <v>909</v>
      </c>
      <c r="H94" s="324">
        <v>-14</v>
      </c>
      <c r="I94" s="320">
        <f t="shared" ref="I94:I102" si="30">E94*H94</f>
        <v>-750470</v>
      </c>
      <c r="J94" s="260">
        <f t="shared" ref="J94:J102" si="31">+D94+H94</f>
        <v>0</v>
      </c>
      <c r="K94" s="288">
        <f t="shared" ref="K94:K102" si="32">J94*E94</f>
        <v>0</v>
      </c>
      <c r="M94" s="255"/>
      <c r="N94" s="327"/>
    </row>
    <row r="95" spans="1:14" ht="46.8" outlineLevel="1">
      <c r="A95" s="143" t="s">
        <v>430</v>
      </c>
      <c r="B95" s="144" t="s">
        <v>431</v>
      </c>
      <c r="C95" s="143" t="s">
        <v>13</v>
      </c>
      <c r="D95" s="145">
        <v>1</v>
      </c>
      <c r="E95" s="146">
        <v>164094</v>
      </c>
      <c r="F95" s="147">
        <f t="shared" si="19"/>
        <v>164094</v>
      </c>
      <c r="G95" s="259" t="s">
        <v>909</v>
      </c>
      <c r="H95" s="324">
        <v>-1</v>
      </c>
      <c r="I95" s="320">
        <f t="shared" si="30"/>
        <v>-164094</v>
      </c>
      <c r="J95" s="260">
        <f t="shared" si="31"/>
        <v>0</v>
      </c>
      <c r="K95" s="288">
        <f t="shared" si="32"/>
        <v>0</v>
      </c>
      <c r="M95" s="255"/>
      <c r="N95" s="327"/>
    </row>
    <row r="96" spans="1:14" outlineLevel="1">
      <c r="A96" s="143" t="s">
        <v>432</v>
      </c>
      <c r="B96" s="144" t="s">
        <v>433</v>
      </c>
      <c r="C96" s="143" t="s">
        <v>13</v>
      </c>
      <c r="D96" s="145">
        <v>1</v>
      </c>
      <c r="E96" s="146">
        <v>166972</v>
      </c>
      <c r="F96" s="147">
        <f t="shared" si="19"/>
        <v>166972</v>
      </c>
      <c r="G96" s="259" t="s">
        <v>909</v>
      </c>
      <c r="H96" s="324">
        <v>-1</v>
      </c>
      <c r="I96" s="320">
        <f t="shared" si="30"/>
        <v>-166972</v>
      </c>
      <c r="J96" s="260">
        <f t="shared" si="31"/>
        <v>0</v>
      </c>
      <c r="K96" s="288">
        <f t="shared" si="32"/>
        <v>0</v>
      </c>
      <c r="M96" s="255"/>
      <c r="N96" s="327"/>
    </row>
    <row r="97" spans="1:14" outlineLevel="1">
      <c r="A97" s="143" t="s">
        <v>434</v>
      </c>
      <c r="B97" s="144" t="s">
        <v>382</v>
      </c>
      <c r="C97" s="143" t="s">
        <v>383</v>
      </c>
      <c r="D97" s="145">
        <v>1120</v>
      </c>
      <c r="E97" s="146">
        <v>7779</v>
      </c>
      <c r="F97" s="147">
        <f t="shared" si="19"/>
        <v>8712480</v>
      </c>
      <c r="G97" s="259" t="s">
        <v>909</v>
      </c>
      <c r="H97" s="324">
        <v>-1120</v>
      </c>
      <c r="I97" s="320">
        <f t="shared" si="30"/>
        <v>-8712480</v>
      </c>
      <c r="J97" s="260">
        <f t="shared" si="31"/>
        <v>0</v>
      </c>
      <c r="K97" s="288">
        <f t="shared" si="32"/>
        <v>0</v>
      </c>
      <c r="M97" s="255"/>
      <c r="N97" s="327"/>
    </row>
    <row r="98" spans="1:14" outlineLevel="1">
      <c r="A98" s="143" t="s">
        <v>435</v>
      </c>
      <c r="B98" s="144" t="s">
        <v>388</v>
      </c>
      <c r="C98" s="143" t="s">
        <v>13</v>
      </c>
      <c r="D98" s="145">
        <v>9</v>
      </c>
      <c r="E98" s="146">
        <v>691836</v>
      </c>
      <c r="F98" s="147">
        <f t="shared" si="19"/>
        <v>6226524</v>
      </c>
      <c r="G98" s="259" t="s">
        <v>909</v>
      </c>
      <c r="H98" s="324">
        <v>-9</v>
      </c>
      <c r="I98" s="320">
        <f t="shared" si="30"/>
        <v>-6226524</v>
      </c>
      <c r="J98" s="260">
        <f t="shared" si="31"/>
        <v>0</v>
      </c>
      <c r="K98" s="288">
        <f t="shared" si="32"/>
        <v>0</v>
      </c>
      <c r="M98" s="255"/>
      <c r="N98" s="327"/>
    </row>
    <row r="99" spans="1:14" outlineLevel="1">
      <c r="A99" s="143" t="s">
        <v>436</v>
      </c>
      <c r="B99" s="144" t="s">
        <v>437</v>
      </c>
      <c r="C99" s="143" t="s">
        <v>383</v>
      </c>
      <c r="D99" s="145">
        <v>11454</v>
      </c>
      <c r="E99" s="146">
        <v>18039</v>
      </c>
      <c r="F99" s="147">
        <f t="shared" si="19"/>
        <v>206618706</v>
      </c>
      <c r="G99" s="259" t="s">
        <v>909</v>
      </c>
      <c r="H99" s="324">
        <v>-11454</v>
      </c>
      <c r="I99" s="320">
        <f t="shared" si="30"/>
        <v>-206618706</v>
      </c>
      <c r="J99" s="260">
        <f t="shared" si="31"/>
        <v>0</v>
      </c>
      <c r="K99" s="288">
        <f t="shared" si="32"/>
        <v>0</v>
      </c>
      <c r="M99" s="255"/>
      <c r="N99" s="327"/>
    </row>
    <row r="100" spans="1:14" outlineLevel="1">
      <c r="A100" s="143" t="s">
        <v>438</v>
      </c>
      <c r="B100" s="144" t="s">
        <v>439</v>
      </c>
      <c r="C100" s="143" t="s">
        <v>9</v>
      </c>
      <c r="D100" s="145">
        <v>48</v>
      </c>
      <c r="E100" s="146">
        <v>97520</v>
      </c>
      <c r="F100" s="147">
        <f t="shared" si="19"/>
        <v>4680960</v>
      </c>
      <c r="G100" s="259" t="s">
        <v>909</v>
      </c>
      <c r="H100" s="324">
        <v>-48</v>
      </c>
      <c r="I100" s="320">
        <f t="shared" si="30"/>
        <v>-4680960</v>
      </c>
      <c r="J100" s="260">
        <f t="shared" si="31"/>
        <v>0</v>
      </c>
      <c r="K100" s="288">
        <f t="shared" si="32"/>
        <v>0</v>
      </c>
      <c r="M100" s="255"/>
      <c r="N100" s="327"/>
    </row>
    <row r="101" spans="1:14" outlineLevel="1">
      <c r="A101" s="143" t="s">
        <v>440</v>
      </c>
      <c r="B101" s="144" t="s">
        <v>441</v>
      </c>
      <c r="C101" s="143" t="s">
        <v>354</v>
      </c>
      <c r="D101" s="145">
        <v>1</v>
      </c>
      <c r="E101" s="146">
        <v>34540000</v>
      </c>
      <c r="F101" s="147">
        <f t="shared" si="19"/>
        <v>34540000</v>
      </c>
      <c r="G101" s="259" t="s">
        <v>909</v>
      </c>
      <c r="H101" s="324">
        <v>-1</v>
      </c>
      <c r="I101" s="320">
        <f t="shared" si="30"/>
        <v>-34540000</v>
      </c>
      <c r="J101" s="260">
        <f t="shared" si="31"/>
        <v>0</v>
      </c>
      <c r="K101" s="288">
        <f t="shared" si="32"/>
        <v>0</v>
      </c>
      <c r="M101" s="255"/>
      <c r="N101" s="327"/>
    </row>
    <row r="102" spans="1:14" ht="46.8" outlineLevel="1">
      <c r="A102" s="143" t="s">
        <v>442</v>
      </c>
      <c r="B102" s="144" t="s">
        <v>443</v>
      </c>
      <c r="C102" s="143" t="s">
        <v>354</v>
      </c>
      <c r="D102" s="145">
        <v>1</v>
      </c>
      <c r="E102" s="146">
        <v>551988</v>
      </c>
      <c r="F102" s="147">
        <f t="shared" si="19"/>
        <v>551988</v>
      </c>
      <c r="G102" s="259" t="s">
        <v>909</v>
      </c>
      <c r="H102" s="324">
        <v>-1</v>
      </c>
      <c r="I102" s="320">
        <f t="shared" si="30"/>
        <v>-551988</v>
      </c>
      <c r="J102" s="260">
        <f t="shared" si="31"/>
        <v>0</v>
      </c>
      <c r="K102" s="288">
        <f t="shared" si="32"/>
        <v>0</v>
      </c>
      <c r="M102" s="327"/>
      <c r="N102" s="327"/>
    </row>
    <row r="103" spans="1:14" s="235" customFormat="1" outlineLevel="1">
      <c r="A103" s="138" t="s">
        <v>445</v>
      </c>
      <c r="B103" s="139" t="s">
        <v>446</v>
      </c>
      <c r="C103" s="138"/>
      <c r="D103" s="140" t="s">
        <v>599</v>
      </c>
      <c r="E103" s="141" t="s">
        <v>599</v>
      </c>
      <c r="F103" s="142">
        <f>SUM(F104:F113)</f>
        <v>243095300</v>
      </c>
      <c r="G103" s="322"/>
      <c r="H103" s="325"/>
      <c r="I103" s="319">
        <f>SUM(I104:I113)</f>
        <v>-243095300</v>
      </c>
      <c r="K103" s="142">
        <f>SUM(K104:K113)</f>
        <v>0</v>
      </c>
      <c r="M103" s="255"/>
      <c r="N103" s="327"/>
    </row>
    <row r="104" spans="1:14" ht="31.2" outlineLevel="1">
      <c r="A104" s="143" t="s">
        <v>447</v>
      </c>
      <c r="B104" s="144" t="s">
        <v>429</v>
      </c>
      <c r="C104" s="143" t="s">
        <v>13</v>
      </c>
      <c r="D104" s="145">
        <v>14</v>
      </c>
      <c r="E104" s="146">
        <v>51974</v>
      </c>
      <c r="F104" s="147">
        <f t="shared" si="19"/>
        <v>727636</v>
      </c>
      <c r="G104" s="259" t="s">
        <v>909</v>
      </c>
      <c r="H104" s="324">
        <v>-14</v>
      </c>
      <c r="I104" s="320">
        <f t="shared" ref="I104:I113" si="33">E104*H104</f>
        <v>-727636</v>
      </c>
      <c r="J104" s="260">
        <f t="shared" ref="J104:J113" si="34">+D104+H104</f>
        <v>0</v>
      </c>
      <c r="K104" s="288">
        <f t="shared" ref="K104:K113" si="35">J104*E104</f>
        <v>0</v>
      </c>
      <c r="M104" s="255"/>
      <c r="N104" s="327"/>
    </row>
    <row r="105" spans="1:14" ht="46.8" outlineLevel="1">
      <c r="A105" s="143" t="s">
        <v>448</v>
      </c>
      <c r="B105" s="144" t="s">
        <v>431</v>
      </c>
      <c r="C105" s="143" t="s">
        <v>13</v>
      </c>
      <c r="D105" s="145">
        <v>1</v>
      </c>
      <c r="E105" s="146">
        <v>158486</v>
      </c>
      <c r="F105" s="147">
        <f t="shared" si="19"/>
        <v>158486</v>
      </c>
      <c r="G105" s="259" t="s">
        <v>909</v>
      </c>
      <c r="H105" s="324">
        <v>-1</v>
      </c>
      <c r="I105" s="320">
        <f t="shared" si="33"/>
        <v>-158486</v>
      </c>
      <c r="J105" s="260">
        <f t="shared" si="34"/>
        <v>0</v>
      </c>
      <c r="K105" s="288">
        <f t="shared" si="35"/>
        <v>0</v>
      </c>
      <c r="M105" s="255"/>
      <c r="N105" s="327"/>
    </row>
    <row r="106" spans="1:14" outlineLevel="1">
      <c r="A106" s="143" t="s">
        <v>449</v>
      </c>
      <c r="B106" s="144" t="s">
        <v>433</v>
      </c>
      <c r="C106" s="143" t="s">
        <v>13</v>
      </c>
      <c r="D106" s="145">
        <v>1</v>
      </c>
      <c r="E106" s="146">
        <v>166972</v>
      </c>
      <c r="F106" s="147">
        <f t="shared" si="19"/>
        <v>166972</v>
      </c>
      <c r="G106" s="259" t="s">
        <v>909</v>
      </c>
      <c r="H106" s="324">
        <v>-1</v>
      </c>
      <c r="I106" s="320">
        <f t="shared" si="33"/>
        <v>-166972</v>
      </c>
      <c r="J106" s="260">
        <f t="shared" si="34"/>
        <v>0</v>
      </c>
      <c r="K106" s="288">
        <f t="shared" si="35"/>
        <v>0</v>
      </c>
      <c r="M106" s="255"/>
      <c r="N106" s="327"/>
    </row>
    <row r="107" spans="1:14" outlineLevel="1">
      <c r="A107" s="143" t="s">
        <v>450</v>
      </c>
      <c r="B107" s="144" t="s">
        <v>382</v>
      </c>
      <c r="C107" s="143" t="s">
        <v>383</v>
      </c>
      <c r="D107" s="145">
        <v>1420</v>
      </c>
      <c r="E107" s="146">
        <v>7779</v>
      </c>
      <c r="F107" s="147">
        <f t="shared" si="19"/>
        <v>11046180</v>
      </c>
      <c r="G107" s="259" t="s">
        <v>909</v>
      </c>
      <c r="H107" s="324">
        <v>-1420</v>
      </c>
      <c r="I107" s="320">
        <f t="shared" si="33"/>
        <v>-11046180</v>
      </c>
      <c r="J107" s="260">
        <f t="shared" si="34"/>
        <v>0</v>
      </c>
      <c r="K107" s="288">
        <f t="shared" si="35"/>
        <v>0</v>
      </c>
      <c r="M107" s="255"/>
      <c r="N107" s="327"/>
    </row>
    <row r="108" spans="1:14" outlineLevel="1">
      <c r="A108" s="143" t="s">
        <v>451</v>
      </c>
      <c r="B108" s="144" t="s">
        <v>388</v>
      </c>
      <c r="C108" s="143" t="s">
        <v>13</v>
      </c>
      <c r="D108" s="145">
        <v>9</v>
      </c>
      <c r="E108" s="146">
        <v>691836</v>
      </c>
      <c r="F108" s="147">
        <f t="shared" si="19"/>
        <v>6226524</v>
      </c>
      <c r="G108" s="259" t="s">
        <v>909</v>
      </c>
      <c r="H108" s="324">
        <v>-9</v>
      </c>
      <c r="I108" s="320">
        <f t="shared" si="33"/>
        <v>-6226524</v>
      </c>
      <c r="J108" s="260">
        <f t="shared" si="34"/>
        <v>0</v>
      </c>
      <c r="K108" s="288">
        <f t="shared" si="35"/>
        <v>0</v>
      </c>
      <c r="M108" s="255"/>
      <c r="N108" s="327"/>
    </row>
    <row r="109" spans="1:14" outlineLevel="1">
      <c r="A109" s="143" t="s">
        <v>452</v>
      </c>
      <c r="B109" s="144" t="s">
        <v>437</v>
      </c>
      <c r="C109" s="143" t="s">
        <v>383</v>
      </c>
      <c r="D109" s="145">
        <v>11775</v>
      </c>
      <c r="E109" s="146">
        <v>18039</v>
      </c>
      <c r="F109" s="147">
        <f t="shared" si="19"/>
        <v>212409225</v>
      </c>
      <c r="G109" s="259" t="s">
        <v>909</v>
      </c>
      <c r="H109" s="324">
        <v>-11775</v>
      </c>
      <c r="I109" s="320">
        <f t="shared" si="33"/>
        <v>-212409225</v>
      </c>
      <c r="J109" s="260">
        <f t="shared" si="34"/>
        <v>0</v>
      </c>
      <c r="K109" s="288">
        <f t="shared" si="35"/>
        <v>0</v>
      </c>
      <c r="M109" s="255"/>
      <c r="N109" s="327"/>
    </row>
    <row r="110" spans="1:14" outlineLevel="1">
      <c r="A110" s="143" t="s">
        <v>453</v>
      </c>
      <c r="B110" s="144" t="s">
        <v>439</v>
      </c>
      <c r="C110" s="143" t="s">
        <v>9</v>
      </c>
      <c r="D110" s="145">
        <v>48</v>
      </c>
      <c r="E110" s="146">
        <v>88564</v>
      </c>
      <c r="F110" s="147">
        <f t="shared" si="19"/>
        <v>4251072</v>
      </c>
      <c r="G110" s="259" t="s">
        <v>909</v>
      </c>
      <c r="H110" s="324">
        <v>-48</v>
      </c>
      <c r="I110" s="320">
        <f t="shared" si="33"/>
        <v>-4251072</v>
      </c>
      <c r="J110" s="260">
        <f t="shared" si="34"/>
        <v>0</v>
      </c>
      <c r="K110" s="288">
        <f t="shared" si="35"/>
        <v>0</v>
      </c>
      <c r="M110" s="255"/>
      <c r="N110" s="327"/>
    </row>
    <row r="111" spans="1:14" ht="46.8" outlineLevel="1">
      <c r="A111" s="143" t="s">
        <v>454</v>
      </c>
      <c r="B111" s="144" t="s">
        <v>455</v>
      </c>
      <c r="C111" s="143" t="s">
        <v>354</v>
      </c>
      <c r="D111" s="145">
        <v>1</v>
      </c>
      <c r="E111" s="146">
        <v>1385046</v>
      </c>
      <c r="F111" s="147">
        <f t="shared" si="19"/>
        <v>1385046</v>
      </c>
      <c r="G111" s="259" t="s">
        <v>909</v>
      </c>
      <c r="H111" s="324">
        <v>-1</v>
      </c>
      <c r="I111" s="320">
        <f t="shared" si="33"/>
        <v>-1385046</v>
      </c>
      <c r="J111" s="260">
        <f t="shared" si="34"/>
        <v>0</v>
      </c>
      <c r="K111" s="288">
        <f t="shared" si="35"/>
        <v>0</v>
      </c>
      <c r="M111" s="255"/>
      <c r="N111" s="327"/>
    </row>
    <row r="112" spans="1:14" ht="31.2" outlineLevel="1">
      <c r="A112" s="143" t="s">
        <v>456</v>
      </c>
      <c r="B112" s="144" t="s">
        <v>457</v>
      </c>
      <c r="C112" s="143" t="s">
        <v>354</v>
      </c>
      <c r="D112" s="145">
        <v>1</v>
      </c>
      <c r="E112" s="146">
        <v>4776089</v>
      </c>
      <c r="F112" s="147">
        <f t="shared" si="19"/>
        <v>4776089</v>
      </c>
      <c r="G112" s="259" t="s">
        <v>909</v>
      </c>
      <c r="H112" s="324">
        <v>-1</v>
      </c>
      <c r="I112" s="320">
        <f t="shared" si="33"/>
        <v>-4776089</v>
      </c>
      <c r="J112" s="260">
        <f t="shared" si="34"/>
        <v>0</v>
      </c>
      <c r="K112" s="288">
        <f t="shared" si="35"/>
        <v>0</v>
      </c>
      <c r="M112" s="255"/>
      <c r="N112" s="327"/>
    </row>
    <row r="113" spans="1:14" outlineLevel="1">
      <c r="A113" s="143" t="s">
        <v>458</v>
      </c>
      <c r="B113" s="144" t="s">
        <v>444</v>
      </c>
      <c r="C113" s="143" t="s">
        <v>354</v>
      </c>
      <c r="D113" s="145">
        <v>1</v>
      </c>
      <c r="E113" s="146">
        <v>1948070</v>
      </c>
      <c r="F113" s="147">
        <f t="shared" si="19"/>
        <v>1948070</v>
      </c>
      <c r="G113" s="259" t="s">
        <v>909</v>
      </c>
      <c r="H113" s="324">
        <v>-1</v>
      </c>
      <c r="I113" s="320">
        <f t="shared" si="33"/>
        <v>-1948070</v>
      </c>
      <c r="J113" s="260">
        <f t="shared" si="34"/>
        <v>0</v>
      </c>
      <c r="K113" s="288">
        <f t="shared" si="35"/>
        <v>0</v>
      </c>
      <c r="M113" s="327"/>
      <c r="N113" s="327"/>
    </row>
    <row r="114" spans="1:14" s="235" customFormat="1" outlineLevel="1">
      <c r="A114" s="138" t="s">
        <v>459</v>
      </c>
      <c r="B114" s="139" t="s">
        <v>460</v>
      </c>
      <c r="C114" s="138"/>
      <c r="D114" s="140" t="s">
        <v>599</v>
      </c>
      <c r="E114" s="141" t="s">
        <v>599</v>
      </c>
      <c r="F114" s="142">
        <f>SUM(F115:F124)</f>
        <v>243307236</v>
      </c>
      <c r="G114" s="322"/>
      <c r="H114" s="325"/>
      <c r="I114" s="319">
        <f>SUM(I115:I124)</f>
        <v>480190242.47978765</v>
      </c>
      <c r="K114" s="142">
        <f>SUM(K115:K124)</f>
        <v>723497478.47978747</v>
      </c>
      <c r="M114" s="255"/>
      <c r="N114" s="327"/>
    </row>
    <row r="115" spans="1:14" ht="31.2" outlineLevel="1">
      <c r="A115" s="143" t="s">
        <v>461</v>
      </c>
      <c r="B115" s="144" t="s">
        <v>429</v>
      </c>
      <c r="C115" s="143" t="s">
        <v>13</v>
      </c>
      <c r="D115" s="145">
        <v>14</v>
      </c>
      <c r="E115" s="146">
        <v>51974</v>
      </c>
      <c r="F115" s="147">
        <f t="shared" si="19"/>
        <v>727636</v>
      </c>
      <c r="G115" s="277" t="s">
        <v>895</v>
      </c>
      <c r="H115" s="324">
        <v>482.6374988</v>
      </c>
      <c r="I115" s="320">
        <f t="shared" ref="I115:I124" si="36">E115*H115</f>
        <v>25084601.362631202</v>
      </c>
      <c r="J115" s="260">
        <f t="shared" ref="J115:J124" si="37">+D115+H115</f>
        <v>496.6374988</v>
      </c>
      <c r="K115" s="288">
        <f t="shared" ref="K115:K124" si="38">J115*E115</f>
        <v>25812237.362631202</v>
      </c>
      <c r="M115" s="255"/>
      <c r="N115" s="327"/>
    </row>
    <row r="116" spans="1:14" ht="46.8" outlineLevel="1">
      <c r="A116" s="143" t="s">
        <v>462</v>
      </c>
      <c r="B116" s="144" t="s">
        <v>431</v>
      </c>
      <c r="C116" s="143" t="s">
        <v>13</v>
      </c>
      <c r="D116" s="145">
        <v>1</v>
      </c>
      <c r="E116" s="146">
        <v>151461</v>
      </c>
      <c r="F116" s="147">
        <f t="shared" si="19"/>
        <v>151461</v>
      </c>
      <c r="G116" s="277" t="s">
        <v>895</v>
      </c>
      <c r="H116" s="324">
        <v>13.81400103</v>
      </c>
      <c r="I116" s="320">
        <f t="shared" si="36"/>
        <v>2092282.41000483</v>
      </c>
      <c r="J116" s="260">
        <f t="shared" si="37"/>
        <v>14.81400103</v>
      </c>
      <c r="K116" s="288">
        <f t="shared" si="38"/>
        <v>2243743.41000483</v>
      </c>
      <c r="M116" s="255"/>
      <c r="N116" s="327"/>
    </row>
    <row r="117" spans="1:14" outlineLevel="1">
      <c r="A117" s="143" t="s">
        <v>463</v>
      </c>
      <c r="B117" s="144" t="s">
        <v>433</v>
      </c>
      <c r="C117" s="143" t="s">
        <v>13</v>
      </c>
      <c r="D117" s="145">
        <v>1</v>
      </c>
      <c r="E117" s="146">
        <v>166972</v>
      </c>
      <c r="F117" s="147">
        <f t="shared" si="19"/>
        <v>166972</v>
      </c>
      <c r="G117" s="277" t="s">
        <v>895</v>
      </c>
      <c r="H117" s="324">
        <v>28.627999664599997</v>
      </c>
      <c r="I117" s="320">
        <f t="shared" si="36"/>
        <v>4780074.359997591</v>
      </c>
      <c r="J117" s="260">
        <f t="shared" si="37"/>
        <v>29.627999664599997</v>
      </c>
      <c r="K117" s="288">
        <f t="shared" si="38"/>
        <v>4947046.359997591</v>
      </c>
      <c r="M117" s="255"/>
      <c r="N117" s="327"/>
    </row>
    <row r="118" spans="1:14" outlineLevel="1">
      <c r="A118" s="143" t="s">
        <v>464</v>
      </c>
      <c r="B118" s="144" t="s">
        <v>382</v>
      </c>
      <c r="C118" s="143" t="s">
        <v>383</v>
      </c>
      <c r="D118" s="145">
        <v>1120</v>
      </c>
      <c r="E118" s="146">
        <v>7779</v>
      </c>
      <c r="F118" s="147">
        <f t="shared" si="19"/>
        <v>8712480</v>
      </c>
      <c r="G118" s="259" t="s">
        <v>909</v>
      </c>
      <c r="H118" s="324">
        <v>-332.32</v>
      </c>
      <c r="I118" s="320">
        <f t="shared" si="36"/>
        <v>-2585117.2799999998</v>
      </c>
      <c r="J118" s="260">
        <f t="shared" si="37"/>
        <v>787.68000000000006</v>
      </c>
      <c r="K118" s="288">
        <f t="shared" si="38"/>
        <v>6127362.7200000007</v>
      </c>
      <c r="M118" s="255"/>
      <c r="N118" s="327"/>
    </row>
    <row r="119" spans="1:14" outlineLevel="1">
      <c r="A119" s="143" t="s">
        <v>465</v>
      </c>
      <c r="B119" s="144" t="s">
        <v>890</v>
      </c>
      <c r="C119" s="143" t="s">
        <v>13</v>
      </c>
      <c r="D119" s="145">
        <v>9</v>
      </c>
      <c r="E119" s="146">
        <v>691836</v>
      </c>
      <c r="F119" s="147">
        <f t="shared" si="19"/>
        <v>6226524</v>
      </c>
      <c r="G119" s="259" t="s">
        <v>909</v>
      </c>
      <c r="H119" s="324">
        <v>-1.548</v>
      </c>
      <c r="I119" s="320">
        <f t="shared" si="36"/>
        <v>-1070962.128</v>
      </c>
      <c r="J119" s="260">
        <f t="shared" si="37"/>
        <v>7.452</v>
      </c>
      <c r="K119" s="288">
        <f t="shared" si="38"/>
        <v>5155561.8719999995</v>
      </c>
      <c r="M119" s="255"/>
      <c r="N119" s="327"/>
    </row>
    <row r="120" spans="1:14" outlineLevel="1">
      <c r="A120" s="143" t="s">
        <v>466</v>
      </c>
      <c r="B120" s="144" t="s">
        <v>437</v>
      </c>
      <c r="C120" s="143" t="s">
        <v>383</v>
      </c>
      <c r="D120" s="145">
        <v>12133</v>
      </c>
      <c r="E120" s="146">
        <v>18039</v>
      </c>
      <c r="F120" s="147">
        <f t="shared" si="19"/>
        <v>218867187</v>
      </c>
      <c r="G120" s="277" t="s">
        <v>895</v>
      </c>
      <c r="H120" s="324">
        <v>23874.76</v>
      </c>
      <c r="I120" s="320">
        <f t="shared" si="36"/>
        <v>430676795.63999999</v>
      </c>
      <c r="J120" s="260">
        <f t="shared" si="37"/>
        <v>36007.759999999995</v>
      </c>
      <c r="K120" s="288">
        <f t="shared" si="38"/>
        <v>649543982.63999987</v>
      </c>
      <c r="M120" s="255"/>
      <c r="N120" s="327"/>
    </row>
    <row r="121" spans="1:14" outlineLevel="1">
      <c r="A121" s="143" t="s">
        <v>467</v>
      </c>
      <c r="B121" s="144" t="s">
        <v>439</v>
      </c>
      <c r="C121" s="143" t="s">
        <v>9</v>
      </c>
      <c r="D121" s="145">
        <v>48</v>
      </c>
      <c r="E121" s="146">
        <v>88564</v>
      </c>
      <c r="F121" s="147">
        <f t="shared" si="19"/>
        <v>4251072</v>
      </c>
      <c r="G121" s="277" t="s">
        <v>895</v>
      </c>
      <c r="H121" s="324">
        <v>144.58199850000003</v>
      </c>
      <c r="I121" s="320">
        <f t="shared" si="36"/>
        <v>12804760.115154002</v>
      </c>
      <c r="J121" s="260">
        <f t="shared" si="37"/>
        <v>192.58199850000003</v>
      </c>
      <c r="K121" s="288">
        <f t="shared" si="38"/>
        <v>17055832.115154002</v>
      </c>
      <c r="M121" s="255"/>
      <c r="N121" s="327"/>
    </row>
    <row r="122" spans="1:14" ht="46.8" outlineLevel="1">
      <c r="A122" s="143" t="s">
        <v>468</v>
      </c>
      <c r="B122" s="144" t="s">
        <v>455</v>
      </c>
      <c r="C122" s="143" t="s">
        <v>354</v>
      </c>
      <c r="D122" s="145">
        <v>1</v>
      </c>
      <c r="E122" s="146">
        <v>1385046</v>
      </c>
      <c r="F122" s="147">
        <f t="shared" si="19"/>
        <v>1385046</v>
      </c>
      <c r="G122" s="277" t="s">
        <v>895</v>
      </c>
      <c r="H122" s="324">
        <v>2</v>
      </c>
      <c r="I122" s="320">
        <f t="shared" si="36"/>
        <v>2770092</v>
      </c>
      <c r="J122" s="260">
        <f t="shared" si="37"/>
        <v>3</v>
      </c>
      <c r="K122" s="288">
        <f t="shared" si="38"/>
        <v>4155138</v>
      </c>
      <c r="M122" s="255"/>
      <c r="N122" s="327"/>
    </row>
    <row r="123" spans="1:14" outlineLevel="1">
      <c r="A123" s="143" t="s">
        <v>469</v>
      </c>
      <c r="B123" s="144" t="s">
        <v>470</v>
      </c>
      <c r="C123" s="143" t="s">
        <v>354</v>
      </c>
      <c r="D123" s="145">
        <v>1</v>
      </c>
      <c r="E123" s="146">
        <v>551988</v>
      </c>
      <c r="F123" s="147">
        <f t="shared" si="19"/>
        <v>551988</v>
      </c>
      <c r="G123" s="277" t="s">
        <v>895</v>
      </c>
      <c r="H123" s="324">
        <v>2</v>
      </c>
      <c r="I123" s="320">
        <f t="shared" si="36"/>
        <v>1103976</v>
      </c>
      <c r="J123" s="260">
        <f t="shared" si="37"/>
        <v>3</v>
      </c>
      <c r="K123" s="288">
        <f t="shared" si="38"/>
        <v>1655964</v>
      </c>
      <c r="M123" s="255"/>
      <c r="N123" s="327"/>
    </row>
    <row r="124" spans="1:14" outlineLevel="1">
      <c r="A124" s="143" t="s">
        <v>471</v>
      </c>
      <c r="B124" s="144" t="s">
        <v>444</v>
      </c>
      <c r="C124" s="143" t="s">
        <v>354</v>
      </c>
      <c r="D124" s="145">
        <v>1</v>
      </c>
      <c r="E124" s="146">
        <v>2266870</v>
      </c>
      <c r="F124" s="147">
        <f t="shared" si="19"/>
        <v>2266870</v>
      </c>
      <c r="G124" s="277" t="s">
        <v>895</v>
      </c>
      <c r="H124" s="324">
        <v>2</v>
      </c>
      <c r="I124" s="320">
        <f t="shared" si="36"/>
        <v>4533740</v>
      </c>
      <c r="J124" s="260">
        <f t="shared" si="37"/>
        <v>3</v>
      </c>
      <c r="K124" s="288">
        <f t="shared" si="38"/>
        <v>6800610</v>
      </c>
      <c r="M124" s="327"/>
      <c r="N124" s="327"/>
    </row>
    <row r="125" spans="1:14" s="235" customFormat="1" outlineLevel="1">
      <c r="A125" s="138" t="s">
        <v>472</v>
      </c>
      <c r="B125" s="139" t="s">
        <v>473</v>
      </c>
      <c r="C125" s="138"/>
      <c r="D125" s="140" t="s">
        <v>599</v>
      </c>
      <c r="E125" s="141" t="s">
        <v>599</v>
      </c>
      <c r="F125" s="142">
        <f>SUM(F126:F134)</f>
        <v>122367805</v>
      </c>
      <c r="G125" s="322"/>
      <c r="H125" s="325"/>
      <c r="I125" s="319">
        <f>SUM(I126:I134)</f>
        <v>127808445.91224249</v>
      </c>
      <c r="K125" s="142">
        <f>SUM(K126:K134)</f>
        <v>250176250.91224247</v>
      </c>
      <c r="M125" s="255"/>
      <c r="N125" s="327"/>
    </row>
    <row r="126" spans="1:14" ht="31.2" outlineLevel="1">
      <c r="A126" s="143" t="s">
        <v>474</v>
      </c>
      <c r="B126" s="144" t="s">
        <v>429</v>
      </c>
      <c r="C126" s="143" t="s">
        <v>13</v>
      </c>
      <c r="D126" s="145">
        <v>15</v>
      </c>
      <c r="E126" s="146">
        <v>51974</v>
      </c>
      <c r="F126" s="147">
        <f t="shared" si="19"/>
        <v>779610</v>
      </c>
      <c r="G126" s="259" t="s">
        <v>909</v>
      </c>
      <c r="H126" s="324">
        <v>-9.59</v>
      </c>
      <c r="I126" s="320">
        <f t="shared" ref="I126:I134" si="39">E126*H126</f>
        <v>-498430.66</v>
      </c>
      <c r="J126" s="260">
        <f t="shared" ref="J126:J134" si="40">+D126+H126</f>
        <v>5.41</v>
      </c>
      <c r="K126" s="288">
        <f t="shared" ref="K126:K134" si="41">J126*E126</f>
        <v>281179.34000000003</v>
      </c>
      <c r="M126" s="255"/>
      <c r="N126" s="327"/>
    </row>
    <row r="127" spans="1:14" ht="46.8" outlineLevel="1">
      <c r="A127" s="143" t="s">
        <v>475</v>
      </c>
      <c r="B127" s="144" t="s">
        <v>431</v>
      </c>
      <c r="C127" s="143" t="s">
        <v>13</v>
      </c>
      <c r="D127" s="145">
        <v>1</v>
      </c>
      <c r="E127" s="146">
        <v>158486</v>
      </c>
      <c r="F127" s="147">
        <f t="shared" si="19"/>
        <v>158486</v>
      </c>
      <c r="G127" s="277" t="s">
        <v>895</v>
      </c>
      <c r="H127" s="324">
        <v>1.788</v>
      </c>
      <c r="I127" s="320">
        <f t="shared" si="39"/>
        <v>283372.96799999999</v>
      </c>
      <c r="J127" s="260">
        <f t="shared" si="40"/>
        <v>2.7880000000000003</v>
      </c>
      <c r="K127" s="288">
        <f t="shared" si="41"/>
        <v>441858.96800000005</v>
      </c>
      <c r="M127" s="255"/>
      <c r="N127" s="327"/>
    </row>
    <row r="128" spans="1:14" outlineLevel="1">
      <c r="A128" s="143" t="s">
        <v>476</v>
      </c>
      <c r="B128" s="144" t="s">
        <v>433</v>
      </c>
      <c r="C128" s="143" t="s">
        <v>13</v>
      </c>
      <c r="D128" s="145">
        <v>1</v>
      </c>
      <c r="E128" s="146">
        <v>166972</v>
      </c>
      <c r="F128" s="147">
        <f t="shared" si="19"/>
        <v>166972</v>
      </c>
      <c r="G128" s="277" t="s">
        <v>895</v>
      </c>
      <c r="H128" s="324">
        <v>4.5999999999999996</v>
      </c>
      <c r="I128" s="320">
        <f t="shared" si="39"/>
        <v>768071.2</v>
      </c>
      <c r="J128" s="260">
        <f t="shared" si="40"/>
        <v>5.6</v>
      </c>
      <c r="K128" s="288">
        <f t="shared" si="41"/>
        <v>935043.2</v>
      </c>
      <c r="M128" s="255"/>
      <c r="N128" s="327"/>
    </row>
    <row r="129" spans="1:14" outlineLevel="1">
      <c r="A129" s="143" t="s">
        <v>477</v>
      </c>
      <c r="B129" s="144" t="s">
        <v>382</v>
      </c>
      <c r="C129" s="143" t="s">
        <v>383</v>
      </c>
      <c r="D129" s="145">
        <v>976</v>
      </c>
      <c r="E129" s="146">
        <v>7779</v>
      </c>
      <c r="F129" s="147">
        <f t="shared" si="19"/>
        <v>7592304</v>
      </c>
      <c r="G129" s="259" t="s">
        <v>909</v>
      </c>
      <c r="H129" s="324">
        <v>-695.68</v>
      </c>
      <c r="I129" s="320">
        <f t="shared" si="39"/>
        <v>-5411694.7199999997</v>
      </c>
      <c r="J129" s="260">
        <f t="shared" si="40"/>
        <v>280.32000000000005</v>
      </c>
      <c r="K129" s="288">
        <f t="shared" si="41"/>
        <v>2180609.2800000003</v>
      </c>
      <c r="M129" s="255"/>
      <c r="N129" s="327"/>
    </row>
    <row r="130" spans="1:14" outlineLevel="1">
      <c r="A130" s="143" t="s">
        <v>478</v>
      </c>
      <c r="B130" s="144" t="s">
        <v>388</v>
      </c>
      <c r="C130" s="143" t="s">
        <v>13</v>
      </c>
      <c r="D130" s="145">
        <v>10</v>
      </c>
      <c r="E130" s="146">
        <v>691836</v>
      </c>
      <c r="F130" s="147">
        <f t="shared" si="19"/>
        <v>6918360</v>
      </c>
      <c r="G130" s="259" t="s">
        <v>909</v>
      </c>
      <c r="H130" s="324">
        <v>-7.1967998199999998</v>
      </c>
      <c r="I130" s="320">
        <f t="shared" si="39"/>
        <v>-4979005.2002695203</v>
      </c>
      <c r="J130" s="260">
        <f t="shared" si="40"/>
        <v>2.8032001800000002</v>
      </c>
      <c r="K130" s="288">
        <f t="shared" si="41"/>
        <v>1939354.7997304802</v>
      </c>
      <c r="M130" s="255"/>
      <c r="N130" s="327"/>
    </row>
    <row r="131" spans="1:14" outlineLevel="1">
      <c r="A131" s="143" t="s">
        <v>479</v>
      </c>
      <c r="B131" s="144" t="s">
        <v>437</v>
      </c>
      <c r="C131" s="143" t="s">
        <v>383</v>
      </c>
      <c r="D131" s="145">
        <v>5673</v>
      </c>
      <c r="E131" s="146">
        <v>18039</v>
      </c>
      <c r="F131" s="147">
        <f t="shared" ref="F131:F160" si="42">+IF(C131=0,"",IFERROR(E131*D131,""))</f>
        <v>102335247</v>
      </c>
      <c r="G131" s="277" t="s">
        <v>895</v>
      </c>
      <c r="H131" s="324">
        <v>7590</v>
      </c>
      <c r="I131" s="320">
        <f t="shared" si="39"/>
        <v>136916010</v>
      </c>
      <c r="J131" s="260">
        <f t="shared" si="40"/>
        <v>13263</v>
      </c>
      <c r="K131" s="288">
        <f t="shared" si="41"/>
        <v>239251257</v>
      </c>
      <c r="M131" s="255"/>
      <c r="N131" s="327"/>
    </row>
    <row r="132" spans="1:14" outlineLevel="1">
      <c r="A132" s="143" t="s">
        <v>480</v>
      </c>
      <c r="B132" s="144" t="s">
        <v>439</v>
      </c>
      <c r="C132" s="143" t="s">
        <v>9</v>
      </c>
      <c r="D132" s="145">
        <v>28</v>
      </c>
      <c r="E132" s="146">
        <v>88564</v>
      </c>
      <c r="F132" s="147">
        <f t="shared" si="42"/>
        <v>2479792</v>
      </c>
      <c r="G132" s="277" t="s">
        <v>895</v>
      </c>
      <c r="H132" s="324">
        <v>8.2440080000000009</v>
      </c>
      <c r="I132" s="320">
        <f t="shared" si="39"/>
        <v>730122.32451200008</v>
      </c>
      <c r="J132" s="260">
        <f t="shared" si="40"/>
        <v>36.244008000000001</v>
      </c>
      <c r="K132" s="288">
        <f t="shared" si="41"/>
        <v>3209914.3245120002</v>
      </c>
      <c r="M132" s="255"/>
      <c r="N132" s="327"/>
    </row>
    <row r="133" spans="1:14" ht="46.8" outlineLevel="1">
      <c r="A133" s="143" t="s">
        <v>481</v>
      </c>
      <c r="B133" s="144" t="s">
        <v>455</v>
      </c>
      <c r="C133" s="143" t="s">
        <v>354</v>
      </c>
      <c r="D133" s="145">
        <v>1</v>
      </c>
      <c r="E133" s="146">
        <v>1385046</v>
      </c>
      <c r="F133" s="147">
        <f t="shared" si="42"/>
        <v>1385046</v>
      </c>
      <c r="G133" s="299"/>
      <c r="H133" s="324">
        <v>0</v>
      </c>
      <c r="I133" s="320">
        <f t="shared" si="39"/>
        <v>0</v>
      </c>
      <c r="J133" s="260">
        <f t="shared" si="40"/>
        <v>1</v>
      </c>
      <c r="K133" s="288">
        <f t="shared" si="41"/>
        <v>1385046</v>
      </c>
      <c r="M133" s="255"/>
      <c r="N133" s="327"/>
    </row>
    <row r="134" spans="1:14" outlineLevel="1">
      <c r="A134" s="143" t="s">
        <v>482</v>
      </c>
      <c r="B134" s="144" t="s">
        <v>470</v>
      </c>
      <c r="C134" s="143" t="s">
        <v>354</v>
      </c>
      <c r="D134" s="145">
        <v>1</v>
      </c>
      <c r="E134" s="146">
        <v>551988</v>
      </c>
      <c r="F134" s="147">
        <f t="shared" si="42"/>
        <v>551988</v>
      </c>
      <c r="G134" s="299"/>
      <c r="H134" s="324">
        <v>0</v>
      </c>
      <c r="I134" s="320">
        <f t="shared" si="39"/>
        <v>0</v>
      </c>
      <c r="J134" s="260">
        <f t="shared" si="40"/>
        <v>1</v>
      </c>
      <c r="K134" s="288">
        <f t="shared" si="41"/>
        <v>551988</v>
      </c>
      <c r="M134" s="327"/>
      <c r="N134" s="327"/>
    </row>
    <row r="135" spans="1:14" s="235" customFormat="1" outlineLevel="1">
      <c r="A135" s="138">
        <v>12</v>
      </c>
      <c r="B135" s="139" t="s">
        <v>483</v>
      </c>
      <c r="C135" s="138"/>
      <c r="D135" s="140" t="s">
        <v>599</v>
      </c>
      <c r="E135" s="141" t="s">
        <v>599</v>
      </c>
      <c r="F135" s="142">
        <f>+F136</f>
        <v>29252988</v>
      </c>
      <c r="G135" s="322"/>
      <c r="H135" s="325"/>
      <c r="I135" s="319">
        <f>+I136</f>
        <v>54939601.079999998</v>
      </c>
      <c r="K135" s="142">
        <f>+K136</f>
        <v>84192589.079999983</v>
      </c>
      <c r="M135" s="255"/>
      <c r="N135" s="327"/>
    </row>
    <row r="136" spans="1:14" outlineLevel="1">
      <c r="A136" s="143" t="s">
        <v>484</v>
      </c>
      <c r="B136" s="144" t="s">
        <v>485</v>
      </c>
      <c r="C136" s="143" t="s">
        <v>486</v>
      </c>
      <c r="D136" s="145">
        <v>94</v>
      </c>
      <c r="E136" s="146">
        <v>311202</v>
      </c>
      <c r="F136" s="147">
        <f t="shared" si="42"/>
        <v>29252988</v>
      </c>
      <c r="G136" s="277" t="s">
        <v>895</v>
      </c>
      <c r="H136" s="324">
        <v>176.54</v>
      </c>
      <c r="I136" s="320">
        <f>E136*H136</f>
        <v>54939601.079999998</v>
      </c>
      <c r="J136" s="260">
        <f t="shared" ref="J136" si="43">+D136+H136</f>
        <v>270.53999999999996</v>
      </c>
      <c r="K136" s="288">
        <f>J136*E136</f>
        <v>84192589.079999983</v>
      </c>
      <c r="M136" s="327"/>
      <c r="N136" s="327"/>
    </row>
    <row r="137" spans="1:14" s="235" customFormat="1" outlineLevel="1">
      <c r="A137" s="138">
        <v>13</v>
      </c>
      <c r="B137" s="139" t="s">
        <v>487</v>
      </c>
      <c r="C137" s="138"/>
      <c r="D137" s="140" t="s">
        <v>599</v>
      </c>
      <c r="E137" s="141" t="s">
        <v>599</v>
      </c>
      <c r="F137" s="142">
        <f>+F138</f>
        <v>39280806</v>
      </c>
      <c r="G137" s="322"/>
      <c r="H137" s="325"/>
      <c r="I137" s="319">
        <f>+I138</f>
        <v>-6546801</v>
      </c>
      <c r="K137" s="142">
        <f>+K138</f>
        <v>32734005</v>
      </c>
      <c r="M137" s="255"/>
      <c r="N137" s="327"/>
    </row>
    <row r="138" spans="1:14" outlineLevel="1">
      <c r="A138" s="143" t="s">
        <v>488</v>
      </c>
      <c r="B138" s="144" t="s">
        <v>489</v>
      </c>
      <c r="C138" s="143" t="s">
        <v>354</v>
      </c>
      <c r="D138" s="145">
        <v>18</v>
      </c>
      <c r="E138" s="146">
        <v>2182267</v>
      </c>
      <c r="F138" s="147">
        <f t="shared" si="42"/>
        <v>39280806</v>
      </c>
      <c r="G138" s="259" t="s">
        <v>909</v>
      </c>
      <c r="H138" s="324">
        <v>-3</v>
      </c>
      <c r="I138" s="320">
        <f>E138*H138</f>
        <v>-6546801</v>
      </c>
      <c r="J138" s="260">
        <f t="shared" ref="J138" si="44">+D138+H138</f>
        <v>15</v>
      </c>
      <c r="K138" s="288">
        <f>J138*E138</f>
        <v>32734005</v>
      </c>
      <c r="M138" s="327"/>
      <c r="N138" s="327"/>
    </row>
    <row r="139" spans="1:14" s="235" customFormat="1" outlineLevel="1">
      <c r="A139" s="138">
        <v>14</v>
      </c>
      <c r="B139" s="139" t="s">
        <v>530</v>
      </c>
      <c r="C139" s="138"/>
      <c r="D139" s="140" t="s">
        <v>599</v>
      </c>
      <c r="E139" s="141" t="s">
        <v>599</v>
      </c>
      <c r="F139" s="142">
        <f>SUM(F140:F143)</f>
        <v>80480944</v>
      </c>
      <c r="G139" s="322"/>
      <c r="H139" s="325"/>
      <c r="I139" s="319">
        <f>SUM(I140:I143)</f>
        <v>-80480944</v>
      </c>
      <c r="K139" s="142">
        <f>SUM(K140:K143)</f>
        <v>0</v>
      </c>
      <c r="M139" s="255"/>
      <c r="N139" s="327"/>
    </row>
    <row r="140" spans="1:14" ht="78" outlineLevel="1">
      <c r="A140" s="143" t="s">
        <v>490</v>
      </c>
      <c r="B140" s="144" t="s">
        <v>491</v>
      </c>
      <c r="C140" s="143" t="s">
        <v>354</v>
      </c>
      <c r="D140" s="145">
        <v>16</v>
      </c>
      <c r="E140" s="146">
        <v>1039811</v>
      </c>
      <c r="F140" s="147">
        <f t="shared" si="42"/>
        <v>16636976</v>
      </c>
      <c r="G140" s="259" t="s">
        <v>909</v>
      </c>
      <c r="H140" s="324">
        <v>-16</v>
      </c>
      <c r="I140" s="320">
        <f t="shared" ref="I140:I143" si="45">E140*H140</f>
        <v>-16636976</v>
      </c>
      <c r="J140" s="260">
        <f t="shared" ref="J140:J143" si="46">+D140+H140</f>
        <v>0</v>
      </c>
      <c r="K140" s="288">
        <f t="shared" ref="K140:K143" si="47">J140*E140</f>
        <v>0</v>
      </c>
      <c r="M140" s="255"/>
      <c r="N140" s="327"/>
    </row>
    <row r="141" spans="1:14" ht="62.4" outlineLevel="1">
      <c r="A141" s="143" t="s">
        <v>492</v>
      </c>
      <c r="B141" s="144" t="s">
        <v>493</v>
      </c>
      <c r="C141" s="143" t="s">
        <v>354</v>
      </c>
      <c r="D141" s="145">
        <v>3</v>
      </c>
      <c r="E141" s="146">
        <v>1172155</v>
      </c>
      <c r="F141" s="147">
        <f t="shared" si="42"/>
        <v>3516465</v>
      </c>
      <c r="G141" s="259" t="s">
        <v>909</v>
      </c>
      <c r="H141" s="324">
        <v>-3</v>
      </c>
      <c r="I141" s="320">
        <f t="shared" si="45"/>
        <v>-3516465</v>
      </c>
      <c r="J141" s="260">
        <f t="shared" si="46"/>
        <v>0</v>
      </c>
      <c r="K141" s="288">
        <f t="shared" si="47"/>
        <v>0</v>
      </c>
      <c r="M141" s="255"/>
      <c r="N141" s="327"/>
    </row>
    <row r="142" spans="1:14" ht="46.8" outlineLevel="1">
      <c r="A142" s="143" t="s">
        <v>494</v>
      </c>
      <c r="B142" s="144" t="s">
        <v>495</v>
      </c>
      <c r="C142" s="143" t="s">
        <v>354</v>
      </c>
      <c r="D142" s="145">
        <v>76</v>
      </c>
      <c r="E142" s="146">
        <v>193548</v>
      </c>
      <c r="F142" s="147">
        <f t="shared" si="42"/>
        <v>14709648</v>
      </c>
      <c r="G142" s="259" t="s">
        <v>909</v>
      </c>
      <c r="H142" s="324">
        <v>-76</v>
      </c>
      <c r="I142" s="320">
        <f t="shared" si="45"/>
        <v>-14709648</v>
      </c>
      <c r="J142" s="260">
        <f t="shared" si="46"/>
        <v>0</v>
      </c>
      <c r="K142" s="288">
        <f t="shared" si="47"/>
        <v>0</v>
      </c>
      <c r="M142" s="255"/>
      <c r="N142" s="327"/>
    </row>
    <row r="143" spans="1:14" ht="46.8" outlineLevel="1">
      <c r="A143" s="143" t="s">
        <v>496</v>
      </c>
      <c r="B143" s="144" t="s">
        <v>497</v>
      </c>
      <c r="C143" s="143" t="s">
        <v>354</v>
      </c>
      <c r="D143" s="145">
        <v>71</v>
      </c>
      <c r="E143" s="146">
        <v>642505</v>
      </c>
      <c r="F143" s="147">
        <f t="shared" si="42"/>
        <v>45617855</v>
      </c>
      <c r="G143" s="259" t="s">
        <v>909</v>
      </c>
      <c r="H143" s="324">
        <v>-71</v>
      </c>
      <c r="I143" s="320">
        <f t="shared" si="45"/>
        <v>-45617855</v>
      </c>
      <c r="J143" s="260">
        <f t="shared" si="46"/>
        <v>0</v>
      </c>
      <c r="K143" s="288">
        <f t="shared" si="47"/>
        <v>0</v>
      </c>
      <c r="M143" s="327"/>
      <c r="N143" s="327"/>
    </row>
    <row r="144" spans="1:14" s="235" customFormat="1" outlineLevel="1">
      <c r="A144" s="138" t="s">
        <v>498</v>
      </c>
      <c r="B144" s="139" t="s">
        <v>499</v>
      </c>
      <c r="C144" s="138"/>
      <c r="D144" s="140" t="s">
        <v>599</v>
      </c>
      <c r="E144" s="141" t="s">
        <v>599</v>
      </c>
      <c r="F144" s="142">
        <f>SUM(F145:F160)</f>
        <v>68856752</v>
      </c>
      <c r="G144" s="322"/>
      <c r="H144" s="325"/>
      <c r="I144" s="319">
        <f>SUM(I145:I160)</f>
        <v>-60206510</v>
      </c>
      <c r="K144" s="142">
        <f>SUM(K145:K160)</f>
        <v>8650242</v>
      </c>
      <c r="M144" s="255"/>
      <c r="N144" s="327"/>
    </row>
    <row r="145" spans="1:14" ht="31.2" outlineLevel="1">
      <c r="A145" s="143" t="s">
        <v>500</v>
      </c>
      <c r="B145" s="144" t="s">
        <v>501</v>
      </c>
      <c r="C145" s="143" t="s">
        <v>46</v>
      </c>
      <c r="D145" s="145">
        <v>6</v>
      </c>
      <c r="E145" s="146">
        <v>350242</v>
      </c>
      <c r="F145" s="147">
        <f t="shared" si="42"/>
        <v>2101452</v>
      </c>
      <c r="G145" s="259" t="s">
        <v>909</v>
      </c>
      <c r="H145" s="324">
        <v>-5</v>
      </c>
      <c r="I145" s="320">
        <f t="shared" ref="I145:I160" si="48">E145*H145</f>
        <v>-1751210</v>
      </c>
      <c r="J145" s="260">
        <f t="shared" ref="J145:J160" si="49">+D145+H145</f>
        <v>1</v>
      </c>
      <c r="K145" s="288">
        <f t="shared" ref="K145:K160" si="50">J145*E145</f>
        <v>350242</v>
      </c>
      <c r="M145" s="255"/>
      <c r="N145" s="327"/>
    </row>
    <row r="146" spans="1:14" ht="78" outlineLevel="1">
      <c r="A146" s="143" t="s">
        <v>502</v>
      </c>
      <c r="B146" s="144" t="s">
        <v>503</v>
      </c>
      <c r="C146" s="143" t="s">
        <v>46</v>
      </c>
      <c r="D146" s="145">
        <v>1</v>
      </c>
      <c r="E146" s="146">
        <v>6539095</v>
      </c>
      <c r="F146" s="147">
        <f t="shared" si="42"/>
        <v>6539095</v>
      </c>
      <c r="G146" s="259" t="s">
        <v>909</v>
      </c>
      <c r="H146" s="324">
        <v>-1</v>
      </c>
      <c r="I146" s="320">
        <f t="shared" si="48"/>
        <v>-6539095</v>
      </c>
      <c r="J146" s="260">
        <f t="shared" si="49"/>
        <v>0</v>
      </c>
      <c r="K146" s="288">
        <f t="shared" si="50"/>
        <v>0</v>
      </c>
      <c r="M146" s="255"/>
      <c r="N146" s="327"/>
    </row>
    <row r="147" spans="1:14" outlineLevel="1">
      <c r="A147" s="143" t="s">
        <v>504</v>
      </c>
      <c r="B147" s="144" t="s">
        <v>505</v>
      </c>
      <c r="C147" s="143" t="s">
        <v>36</v>
      </c>
      <c r="D147" s="145">
        <v>1270</v>
      </c>
      <c r="E147" s="146">
        <v>12098</v>
      </c>
      <c r="F147" s="147">
        <f t="shared" si="42"/>
        <v>15364460</v>
      </c>
      <c r="G147" s="259" t="s">
        <v>909</v>
      </c>
      <c r="H147" s="324">
        <v>-1270</v>
      </c>
      <c r="I147" s="320">
        <f t="shared" si="48"/>
        <v>-15364460</v>
      </c>
      <c r="J147" s="260">
        <f t="shared" si="49"/>
        <v>0</v>
      </c>
      <c r="K147" s="288">
        <f t="shared" si="50"/>
        <v>0</v>
      </c>
      <c r="M147" s="255"/>
      <c r="N147" s="327"/>
    </row>
    <row r="148" spans="1:14" ht="46.8" outlineLevel="1">
      <c r="A148" s="143" t="s">
        <v>506</v>
      </c>
      <c r="B148" s="144" t="s">
        <v>507</v>
      </c>
      <c r="C148" s="143" t="s">
        <v>46</v>
      </c>
      <c r="D148" s="145">
        <v>1</v>
      </c>
      <c r="E148" s="146">
        <v>736678</v>
      </c>
      <c r="F148" s="147">
        <f t="shared" si="42"/>
        <v>736678</v>
      </c>
      <c r="G148" s="259" t="s">
        <v>909</v>
      </c>
      <c r="H148" s="324">
        <v>-1</v>
      </c>
      <c r="I148" s="320">
        <f t="shared" si="48"/>
        <v>-736678</v>
      </c>
      <c r="J148" s="260">
        <f t="shared" si="49"/>
        <v>0</v>
      </c>
      <c r="K148" s="288">
        <f t="shared" si="50"/>
        <v>0</v>
      </c>
      <c r="M148" s="255"/>
      <c r="N148" s="327"/>
    </row>
    <row r="149" spans="1:14" ht="46.8" outlineLevel="1">
      <c r="A149" s="143" t="s">
        <v>508</v>
      </c>
      <c r="B149" s="144" t="s">
        <v>509</v>
      </c>
      <c r="C149" s="143" t="s">
        <v>46</v>
      </c>
      <c r="D149" s="145">
        <v>1</v>
      </c>
      <c r="E149" s="146">
        <v>499109</v>
      </c>
      <c r="F149" s="147">
        <f t="shared" si="42"/>
        <v>499109</v>
      </c>
      <c r="G149" s="259" t="s">
        <v>909</v>
      </c>
      <c r="H149" s="324">
        <v>-1</v>
      </c>
      <c r="I149" s="320">
        <f t="shared" si="48"/>
        <v>-499109</v>
      </c>
      <c r="J149" s="260">
        <f t="shared" si="49"/>
        <v>0</v>
      </c>
      <c r="K149" s="288">
        <f t="shared" si="50"/>
        <v>0</v>
      </c>
      <c r="M149" s="255"/>
      <c r="N149" s="327"/>
    </row>
    <row r="150" spans="1:14" ht="62.4" outlineLevel="1">
      <c r="A150" s="143" t="s">
        <v>510</v>
      </c>
      <c r="B150" s="144" t="s">
        <v>511</v>
      </c>
      <c r="C150" s="143" t="s">
        <v>36</v>
      </c>
      <c r="D150" s="145">
        <v>45</v>
      </c>
      <c r="E150" s="146">
        <v>69457</v>
      </c>
      <c r="F150" s="147">
        <f t="shared" si="42"/>
        <v>3125565</v>
      </c>
      <c r="G150" s="259" t="s">
        <v>909</v>
      </c>
      <c r="H150" s="324">
        <v>-45</v>
      </c>
      <c r="I150" s="320">
        <f t="shared" si="48"/>
        <v>-3125565</v>
      </c>
      <c r="J150" s="260">
        <f t="shared" si="49"/>
        <v>0</v>
      </c>
      <c r="K150" s="288">
        <f t="shared" si="50"/>
        <v>0</v>
      </c>
      <c r="M150" s="255"/>
      <c r="N150" s="327"/>
    </row>
    <row r="151" spans="1:14" ht="62.4" outlineLevel="1">
      <c r="A151" s="143" t="s">
        <v>512</v>
      </c>
      <c r="B151" s="144" t="s">
        <v>513</v>
      </c>
      <c r="C151" s="143" t="s">
        <v>36</v>
      </c>
      <c r="D151" s="145">
        <v>150</v>
      </c>
      <c r="E151" s="146">
        <v>51444</v>
      </c>
      <c r="F151" s="147">
        <f t="shared" si="42"/>
        <v>7716600</v>
      </c>
      <c r="G151" s="259" t="s">
        <v>909</v>
      </c>
      <c r="H151" s="324">
        <v>-150</v>
      </c>
      <c r="I151" s="320">
        <f t="shared" si="48"/>
        <v>-7716600</v>
      </c>
      <c r="J151" s="260">
        <f t="shared" si="49"/>
        <v>0</v>
      </c>
      <c r="K151" s="288">
        <f t="shared" si="50"/>
        <v>0</v>
      </c>
      <c r="M151" s="255"/>
      <c r="N151" s="327"/>
    </row>
    <row r="152" spans="1:14" ht="31.2" outlineLevel="1">
      <c r="A152" s="143" t="s">
        <v>514</v>
      </c>
      <c r="B152" s="144" t="s">
        <v>515</v>
      </c>
      <c r="C152" s="143" t="s">
        <v>46</v>
      </c>
      <c r="D152" s="145">
        <v>126</v>
      </c>
      <c r="E152" s="146">
        <v>33055</v>
      </c>
      <c r="F152" s="147">
        <f t="shared" si="42"/>
        <v>4164930</v>
      </c>
      <c r="G152" s="259" t="s">
        <v>909</v>
      </c>
      <c r="H152" s="324">
        <v>-126</v>
      </c>
      <c r="I152" s="320">
        <f t="shared" si="48"/>
        <v>-4164930</v>
      </c>
      <c r="J152" s="260">
        <f t="shared" si="49"/>
        <v>0</v>
      </c>
      <c r="K152" s="288">
        <f t="shared" si="50"/>
        <v>0</v>
      </c>
      <c r="M152" s="255"/>
      <c r="N152" s="327"/>
    </row>
    <row r="153" spans="1:14" ht="31.2" outlineLevel="1">
      <c r="A153" s="143" t="s">
        <v>516</v>
      </c>
      <c r="B153" s="144" t="s">
        <v>517</v>
      </c>
      <c r="C153" s="143" t="s">
        <v>46</v>
      </c>
      <c r="D153" s="145">
        <v>7</v>
      </c>
      <c r="E153" s="146">
        <v>233757</v>
      </c>
      <c r="F153" s="147">
        <f t="shared" si="42"/>
        <v>1636299</v>
      </c>
      <c r="G153" s="259" t="s">
        <v>909</v>
      </c>
      <c r="H153" s="324">
        <v>-7</v>
      </c>
      <c r="I153" s="320">
        <f t="shared" si="48"/>
        <v>-1636299</v>
      </c>
      <c r="J153" s="260">
        <f t="shared" si="49"/>
        <v>0</v>
      </c>
      <c r="K153" s="288">
        <f t="shared" si="50"/>
        <v>0</v>
      </c>
      <c r="M153" s="255"/>
      <c r="N153" s="327"/>
    </row>
    <row r="154" spans="1:14" ht="46.8" outlineLevel="1">
      <c r="A154" s="143" t="s">
        <v>518</v>
      </c>
      <c r="B154" s="144" t="s">
        <v>519</v>
      </c>
      <c r="C154" s="143" t="s">
        <v>46</v>
      </c>
      <c r="D154" s="145">
        <v>26</v>
      </c>
      <c r="E154" s="146">
        <v>410754</v>
      </c>
      <c r="F154" s="147">
        <f t="shared" si="42"/>
        <v>10679604</v>
      </c>
      <c r="G154" s="259" t="s">
        <v>909</v>
      </c>
      <c r="H154" s="324">
        <v>-26</v>
      </c>
      <c r="I154" s="320">
        <f t="shared" si="48"/>
        <v>-10679604</v>
      </c>
      <c r="J154" s="260">
        <f t="shared" si="49"/>
        <v>0</v>
      </c>
      <c r="K154" s="288">
        <f t="shared" si="50"/>
        <v>0</v>
      </c>
      <c r="M154" s="255"/>
      <c r="N154" s="327"/>
    </row>
    <row r="155" spans="1:14" ht="46.8" outlineLevel="1">
      <c r="A155" s="143" t="s">
        <v>520</v>
      </c>
      <c r="B155" s="144" t="s">
        <v>521</v>
      </c>
      <c r="C155" s="143" t="s">
        <v>46</v>
      </c>
      <c r="D155" s="145">
        <v>5</v>
      </c>
      <c r="E155" s="146">
        <v>557863</v>
      </c>
      <c r="F155" s="147">
        <f t="shared" si="42"/>
        <v>2789315</v>
      </c>
      <c r="G155" s="259" t="s">
        <v>909</v>
      </c>
      <c r="H155" s="324">
        <v>-5</v>
      </c>
      <c r="I155" s="320">
        <f t="shared" si="48"/>
        <v>-2789315</v>
      </c>
      <c r="J155" s="260">
        <f t="shared" si="49"/>
        <v>0</v>
      </c>
      <c r="K155" s="288">
        <f t="shared" si="50"/>
        <v>0</v>
      </c>
      <c r="M155" s="255"/>
      <c r="N155" s="327"/>
    </row>
    <row r="156" spans="1:14" outlineLevel="1">
      <c r="A156" s="143" t="s">
        <v>522</v>
      </c>
      <c r="B156" s="144" t="s">
        <v>523</v>
      </c>
      <c r="C156" s="143" t="s">
        <v>36</v>
      </c>
      <c r="D156" s="145">
        <v>200</v>
      </c>
      <c r="E156" s="146">
        <v>18929</v>
      </c>
      <c r="F156" s="147">
        <f t="shared" si="42"/>
        <v>3785800</v>
      </c>
      <c r="G156" s="259" t="s">
        <v>909</v>
      </c>
      <c r="H156" s="324">
        <v>-200</v>
      </c>
      <c r="I156" s="320">
        <f t="shared" si="48"/>
        <v>-3785800</v>
      </c>
      <c r="J156" s="260">
        <f t="shared" si="49"/>
        <v>0</v>
      </c>
      <c r="K156" s="288">
        <f t="shared" si="50"/>
        <v>0</v>
      </c>
      <c r="M156" s="255"/>
      <c r="N156" s="327"/>
    </row>
    <row r="157" spans="1:14" ht="31.2" outlineLevel="1">
      <c r="A157" s="143" t="s">
        <v>524</v>
      </c>
      <c r="B157" s="144" t="s">
        <v>525</v>
      </c>
      <c r="C157" s="143" t="s">
        <v>36</v>
      </c>
      <c r="D157" s="145">
        <v>55</v>
      </c>
      <c r="E157" s="146">
        <v>25779</v>
      </c>
      <c r="F157" s="147">
        <f t="shared" si="42"/>
        <v>1417845</v>
      </c>
      <c r="G157" s="259" t="s">
        <v>909</v>
      </c>
      <c r="H157" s="324">
        <v>-55</v>
      </c>
      <c r="I157" s="320">
        <f t="shared" si="48"/>
        <v>-1417845</v>
      </c>
      <c r="J157" s="260">
        <f t="shared" si="49"/>
        <v>0</v>
      </c>
      <c r="K157" s="288">
        <f t="shared" si="50"/>
        <v>0</v>
      </c>
      <c r="M157" s="255"/>
      <c r="N157" s="327"/>
    </row>
    <row r="158" spans="1:14" ht="62.4" outlineLevel="1">
      <c r="A158" s="143" t="s">
        <v>526</v>
      </c>
      <c r="B158" s="144" t="s">
        <v>119</v>
      </c>
      <c r="C158" s="143" t="s">
        <v>46</v>
      </c>
      <c r="D158" s="145">
        <v>1</v>
      </c>
      <c r="E158" s="146">
        <v>4100000</v>
      </c>
      <c r="F158" s="147">
        <f t="shared" si="42"/>
        <v>4100000</v>
      </c>
      <c r="G158" s="299"/>
      <c r="H158" s="324">
        <v>0</v>
      </c>
      <c r="I158" s="320">
        <f t="shared" si="48"/>
        <v>0</v>
      </c>
      <c r="J158" s="260">
        <f t="shared" si="49"/>
        <v>1</v>
      </c>
      <c r="K158" s="288">
        <f t="shared" si="50"/>
        <v>4100000</v>
      </c>
      <c r="M158" s="255"/>
      <c r="N158" s="327"/>
    </row>
    <row r="159" spans="1:14" ht="46.8" outlineLevel="1">
      <c r="A159" s="143" t="s">
        <v>527</v>
      </c>
      <c r="B159" s="144" t="s">
        <v>121</v>
      </c>
      <c r="C159" s="143" t="s">
        <v>46</v>
      </c>
      <c r="D159" s="145">
        <v>1</v>
      </c>
      <c r="E159" s="146">
        <v>3800000</v>
      </c>
      <c r="F159" s="147">
        <f t="shared" si="42"/>
        <v>3800000</v>
      </c>
      <c r="G159" s="299"/>
      <c r="H159" s="324">
        <v>0</v>
      </c>
      <c r="I159" s="320">
        <f t="shared" si="48"/>
        <v>0</v>
      </c>
      <c r="J159" s="260">
        <f t="shared" si="49"/>
        <v>1</v>
      </c>
      <c r="K159" s="288">
        <f t="shared" si="50"/>
        <v>3800000</v>
      </c>
      <c r="M159" s="255"/>
      <c r="N159" s="327"/>
    </row>
    <row r="160" spans="1:14" ht="31.2" outlineLevel="1">
      <c r="A160" s="143" t="s">
        <v>528</v>
      </c>
      <c r="B160" s="144" t="s">
        <v>529</v>
      </c>
      <c r="C160" s="143" t="s">
        <v>46</v>
      </c>
      <c r="D160" s="145">
        <v>1</v>
      </c>
      <c r="E160" s="146">
        <v>400000</v>
      </c>
      <c r="F160" s="147">
        <f t="shared" si="42"/>
        <v>400000</v>
      </c>
      <c r="G160" s="299"/>
      <c r="H160" s="324">
        <v>0</v>
      </c>
      <c r="I160" s="320">
        <f t="shared" si="48"/>
        <v>0</v>
      </c>
      <c r="J160" s="260">
        <f t="shared" si="49"/>
        <v>1</v>
      </c>
      <c r="K160" s="288">
        <f t="shared" si="50"/>
        <v>400000</v>
      </c>
      <c r="M160" s="327"/>
      <c r="N160" s="327"/>
    </row>
    <row r="161" spans="1:14" s="235" customFormat="1" outlineLevel="1">
      <c r="A161" s="138">
        <v>15</v>
      </c>
      <c r="B161" s="239" t="s">
        <v>1060</v>
      </c>
      <c r="C161" s="240"/>
      <c r="D161" s="140"/>
      <c r="E161" s="141"/>
      <c r="F161" s="142">
        <f>+F162+F167+F171+F174+F222</f>
        <v>0</v>
      </c>
      <c r="G161" s="321"/>
      <c r="H161" s="323"/>
      <c r="I161" s="142">
        <f>+I162+I167+I171+I174+I222</f>
        <v>368905989.31340003</v>
      </c>
      <c r="J161" s="310"/>
      <c r="K161" s="142">
        <f>+K162+K167+K171+K174+K222</f>
        <v>368905989.31340003</v>
      </c>
      <c r="M161" s="255"/>
      <c r="N161" s="327"/>
    </row>
    <row r="162" spans="1:14" outlineLevel="1">
      <c r="A162" s="138" t="s">
        <v>1061</v>
      </c>
      <c r="B162" s="239" t="s">
        <v>1062</v>
      </c>
      <c r="C162" s="240"/>
      <c r="D162" s="311"/>
      <c r="E162" s="312"/>
      <c r="F162" s="142">
        <f>SUM(F163:F166)</f>
        <v>0</v>
      </c>
      <c r="G162" s="282"/>
      <c r="H162" s="326"/>
      <c r="I162" s="319">
        <f>SUM(I163:I166)</f>
        <v>12633160</v>
      </c>
      <c r="J162" s="313"/>
      <c r="K162" s="142">
        <f>SUM(K163:K166)</f>
        <v>12633160</v>
      </c>
      <c r="M162" s="255"/>
      <c r="N162" s="327"/>
    </row>
    <row r="163" spans="1:14" ht="31.2" outlineLevel="1">
      <c r="A163" s="143" t="s">
        <v>1063</v>
      </c>
      <c r="B163" s="241" t="s">
        <v>1064</v>
      </c>
      <c r="C163" s="242" t="s">
        <v>354</v>
      </c>
      <c r="D163" s="145"/>
      <c r="E163" s="146">
        <v>855045</v>
      </c>
      <c r="F163" s="147">
        <f t="shared" ref="F163:F178" si="51">+IF(C163=0,"",IFERROR(E163*D163,""))</f>
        <v>0</v>
      </c>
      <c r="G163" s="277" t="s">
        <v>895</v>
      </c>
      <c r="H163" s="324">
        <v>7</v>
      </c>
      <c r="I163" s="320">
        <f t="shared" ref="I163:I166" si="52">E163*H163</f>
        <v>5985315</v>
      </c>
      <c r="J163" s="260">
        <f t="shared" ref="J163:J166" si="53">+D163+H163</f>
        <v>7</v>
      </c>
      <c r="K163" s="288">
        <f t="shared" ref="K163:K166" si="54">J163*E163</f>
        <v>5985315</v>
      </c>
      <c r="M163" s="255"/>
      <c r="N163" s="327"/>
    </row>
    <row r="164" spans="1:14" outlineLevel="1">
      <c r="A164" s="143" t="s">
        <v>1065</v>
      </c>
      <c r="B164" s="241" t="s">
        <v>1066</v>
      </c>
      <c r="C164" s="242" t="s">
        <v>354</v>
      </c>
      <c r="D164" s="145"/>
      <c r="E164" s="146">
        <v>616326</v>
      </c>
      <c r="F164" s="147">
        <f t="shared" si="51"/>
        <v>0</v>
      </c>
      <c r="G164" s="277" t="s">
        <v>895</v>
      </c>
      <c r="H164" s="324">
        <v>2</v>
      </c>
      <c r="I164" s="320">
        <f t="shared" si="52"/>
        <v>1232652</v>
      </c>
      <c r="J164" s="260">
        <f t="shared" si="53"/>
        <v>2</v>
      </c>
      <c r="K164" s="288">
        <f t="shared" si="54"/>
        <v>1232652</v>
      </c>
      <c r="M164" s="255"/>
      <c r="N164" s="327"/>
    </row>
    <row r="165" spans="1:14" outlineLevel="1">
      <c r="A165" s="143" t="s">
        <v>1067</v>
      </c>
      <c r="B165" s="241" t="s">
        <v>1068</v>
      </c>
      <c r="C165" s="243" t="s">
        <v>354</v>
      </c>
      <c r="D165" s="145"/>
      <c r="E165" s="146">
        <v>4275863</v>
      </c>
      <c r="F165" s="147">
        <f t="shared" si="51"/>
        <v>0</v>
      </c>
      <c r="G165" s="277" t="s">
        <v>895</v>
      </c>
      <c r="H165" s="324">
        <v>1</v>
      </c>
      <c r="I165" s="320">
        <f t="shared" si="52"/>
        <v>4275863</v>
      </c>
      <c r="J165" s="260">
        <f t="shared" si="53"/>
        <v>1</v>
      </c>
      <c r="K165" s="288">
        <f t="shared" si="54"/>
        <v>4275863</v>
      </c>
      <c r="M165" s="255"/>
      <c r="N165" s="327"/>
    </row>
    <row r="166" spans="1:14" outlineLevel="1">
      <c r="A166" s="143" t="s">
        <v>1069</v>
      </c>
      <c r="B166" s="241" t="s">
        <v>1070</v>
      </c>
      <c r="C166" s="243" t="s">
        <v>354</v>
      </c>
      <c r="D166" s="145"/>
      <c r="E166" s="146">
        <v>569665</v>
      </c>
      <c r="F166" s="147">
        <f t="shared" si="51"/>
        <v>0</v>
      </c>
      <c r="G166" s="277" t="s">
        <v>895</v>
      </c>
      <c r="H166" s="324">
        <v>2</v>
      </c>
      <c r="I166" s="320">
        <f t="shared" si="52"/>
        <v>1139330</v>
      </c>
      <c r="J166" s="260">
        <f t="shared" si="53"/>
        <v>2</v>
      </c>
      <c r="K166" s="288">
        <f t="shared" si="54"/>
        <v>1139330</v>
      </c>
      <c r="M166" s="255"/>
      <c r="N166" s="327"/>
    </row>
    <row r="167" spans="1:14" outlineLevel="1">
      <c r="A167" s="138" t="s">
        <v>1071</v>
      </c>
      <c r="B167" s="239" t="s">
        <v>1072</v>
      </c>
      <c r="C167" s="240"/>
      <c r="D167" s="311"/>
      <c r="E167" s="312" t="s">
        <v>599</v>
      </c>
      <c r="F167" s="142">
        <f>SUM(F168:F170)</f>
        <v>0</v>
      </c>
      <c r="G167" s="282"/>
      <c r="H167" s="326" t="s">
        <v>599</v>
      </c>
      <c r="I167" s="319">
        <f>SUM(I168:I170)</f>
        <v>6747368.7000000002</v>
      </c>
      <c r="J167" s="313"/>
      <c r="K167" s="142">
        <f>SUM(K168:K170)</f>
        <v>6747368.7000000002</v>
      </c>
      <c r="M167" s="255"/>
      <c r="N167" s="327"/>
    </row>
    <row r="168" spans="1:14" ht="31.2" outlineLevel="1">
      <c r="A168" s="143" t="s">
        <v>1073</v>
      </c>
      <c r="B168" s="241" t="s">
        <v>1074</v>
      </c>
      <c r="C168" s="242" t="s">
        <v>486</v>
      </c>
      <c r="D168" s="145"/>
      <c r="E168" s="146">
        <v>71556</v>
      </c>
      <c r="F168" s="147">
        <f t="shared" si="51"/>
        <v>0</v>
      </c>
      <c r="G168" s="277" t="s">
        <v>895</v>
      </c>
      <c r="H168" s="324">
        <v>18.2</v>
      </c>
      <c r="I168" s="320">
        <f t="shared" ref="I168:I173" si="55">E168*H168</f>
        <v>1302319.2</v>
      </c>
      <c r="J168" s="260">
        <f t="shared" ref="J168:J173" si="56">+D168+H168</f>
        <v>18.2</v>
      </c>
      <c r="K168" s="288">
        <f t="shared" ref="K168:K173" si="57">J168*E168</f>
        <v>1302319.2</v>
      </c>
      <c r="M168" s="255"/>
      <c r="N168" s="327"/>
    </row>
    <row r="169" spans="1:14" ht="31.2" outlineLevel="1">
      <c r="A169" s="143" t="s">
        <v>1075</v>
      </c>
      <c r="B169" s="241" t="s">
        <v>1076</v>
      </c>
      <c r="C169" s="242" t="s">
        <v>486</v>
      </c>
      <c r="D169" s="145"/>
      <c r="E169" s="146">
        <v>123275</v>
      </c>
      <c r="F169" s="147">
        <f t="shared" si="51"/>
        <v>0</v>
      </c>
      <c r="G169" s="277" t="s">
        <v>895</v>
      </c>
      <c r="H169" s="324">
        <v>36</v>
      </c>
      <c r="I169" s="320">
        <f t="shared" si="55"/>
        <v>4437900</v>
      </c>
      <c r="J169" s="260">
        <f t="shared" si="56"/>
        <v>36</v>
      </c>
      <c r="K169" s="288">
        <f t="shared" si="57"/>
        <v>4437900</v>
      </c>
      <c r="M169" s="255"/>
      <c r="N169" s="327"/>
    </row>
    <row r="170" spans="1:14" ht="31.2" outlineLevel="1">
      <c r="A170" s="143" t="s">
        <v>1077</v>
      </c>
      <c r="B170" s="241" t="s">
        <v>1078</v>
      </c>
      <c r="C170" s="242" t="s">
        <v>486</v>
      </c>
      <c r="D170" s="145"/>
      <c r="E170" s="146">
        <v>223811</v>
      </c>
      <c r="F170" s="147">
        <f t="shared" si="51"/>
        <v>0</v>
      </c>
      <c r="G170" s="277" t="s">
        <v>895</v>
      </c>
      <c r="H170" s="324">
        <v>4.5</v>
      </c>
      <c r="I170" s="320">
        <f t="shared" si="55"/>
        <v>1007149.5</v>
      </c>
      <c r="J170" s="260">
        <f t="shared" si="56"/>
        <v>4.5</v>
      </c>
      <c r="K170" s="288">
        <f t="shared" si="57"/>
        <v>1007149.5</v>
      </c>
      <c r="M170" s="255"/>
      <c r="N170" s="327"/>
    </row>
    <row r="171" spans="1:14" outlineLevel="1">
      <c r="A171" s="138" t="s">
        <v>1079</v>
      </c>
      <c r="B171" s="239" t="s">
        <v>1080</v>
      </c>
      <c r="C171" s="240"/>
      <c r="D171" s="311"/>
      <c r="E171" s="312" t="s">
        <v>599</v>
      </c>
      <c r="F171" s="142">
        <f>SUM(F172:F173)</f>
        <v>0</v>
      </c>
      <c r="G171" s="282"/>
      <c r="H171" s="326" t="s">
        <v>599</v>
      </c>
      <c r="I171" s="319">
        <f>SUM(I172:I173)</f>
        <v>9819144.9499999993</v>
      </c>
      <c r="J171" s="269"/>
      <c r="K171" s="142">
        <f>SUM(K172:K173)</f>
        <v>9819144.9499999993</v>
      </c>
      <c r="M171" s="255"/>
      <c r="N171" s="327"/>
    </row>
    <row r="172" spans="1:14" ht="31.2" outlineLevel="1">
      <c r="A172" s="143" t="s">
        <v>1081</v>
      </c>
      <c r="B172" s="241" t="s">
        <v>1074</v>
      </c>
      <c r="C172" s="242" t="s">
        <v>486</v>
      </c>
      <c r="D172" s="145"/>
      <c r="E172" s="146">
        <v>71556</v>
      </c>
      <c r="F172" s="147">
        <f t="shared" si="51"/>
        <v>0</v>
      </c>
      <c r="G172" s="277" t="s">
        <v>895</v>
      </c>
      <c r="H172" s="324">
        <v>35.700000000000003</v>
      </c>
      <c r="I172" s="320">
        <f t="shared" si="55"/>
        <v>2554549.2000000002</v>
      </c>
      <c r="J172" s="260">
        <f t="shared" si="56"/>
        <v>35.700000000000003</v>
      </c>
      <c r="K172" s="288">
        <f t="shared" si="57"/>
        <v>2554549.2000000002</v>
      </c>
      <c r="M172" s="255"/>
      <c r="N172" s="327"/>
    </row>
    <row r="173" spans="1:14" ht="31.2" outlineLevel="1">
      <c r="A173" s="143" t="s">
        <v>1082</v>
      </c>
      <c r="B173" s="241" t="s">
        <v>1076</v>
      </c>
      <c r="C173" s="242" t="s">
        <v>486</v>
      </c>
      <c r="D173" s="145"/>
      <c r="E173" s="146">
        <v>123275</v>
      </c>
      <c r="F173" s="147">
        <f t="shared" si="51"/>
        <v>0</v>
      </c>
      <c r="G173" s="277" t="s">
        <v>895</v>
      </c>
      <c r="H173" s="324">
        <v>58.93</v>
      </c>
      <c r="I173" s="320">
        <f t="shared" si="55"/>
        <v>7264595.75</v>
      </c>
      <c r="J173" s="260">
        <f t="shared" si="56"/>
        <v>58.93</v>
      </c>
      <c r="K173" s="288">
        <f t="shared" si="57"/>
        <v>7264595.75</v>
      </c>
      <c r="M173" s="255"/>
      <c r="N173" s="327"/>
    </row>
    <row r="174" spans="1:14" outlineLevel="1">
      <c r="A174" s="138" t="s">
        <v>1083</v>
      </c>
      <c r="B174" s="239" t="s">
        <v>1084</v>
      </c>
      <c r="C174" s="240"/>
      <c r="D174" s="311"/>
      <c r="E174" s="312" t="s">
        <v>599</v>
      </c>
      <c r="F174" s="142">
        <f>+F175+F182</f>
        <v>0</v>
      </c>
      <c r="G174" s="282"/>
      <c r="H174" s="326" t="s">
        <v>599</v>
      </c>
      <c r="I174" s="142">
        <f>+I175+I182</f>
        <v>248503029.59999999</v>
      </c>
      <c r="J174" s="313"/>
      <c r="K174" s="142">
        <f>+K175+K182</f>
        <v>248503029.59999999</v>
      </c>
      <c r="M174" s="255"/>
      <c r="N174" s="327"/>
    </row>
    <row r="175" spans="1:14" outlineLevel="1">
      <c r="A175" s="314" t="s">
        <v>1085</v>
      </c>
      <c r="B175" s="315" t="s">
        <v>1086</v>
      </c>
      <c r="C175" s="316"/>
      <c r="D175" s="311"/>
      <c r="E175" s="312"/>
      <c r="F175" s="142">
        <f>SUM(F176:F181)</f>
        <v>0</v>
      </c>
      <c r="G175" s="282"/>
      <c r="H175" s="326"/>
      <c r="I175" s="319">
        <f>SUM(I176:I181)</f>
        <v>43040000</v>
      </c>
      <c r="J175" s="313"/>
      <c r="K175" s="142">
        <f>SUM(K176:K181)</f>
        <v>43040000</v>
      </c>
      <c r="M175" s="255"/>
      <c r="N175" s="327"/>
    </row>
    <row r="176" spans="1:14" ht="93.6" outlineLevel="1">
      <c r="A176" s="244" t="s">
        <v>1087</v>
      </c>
      <c r="B176" s="245" t="s">
        <v>1088</v>
      </c>
      <c r="C176" s="246" t="s">
        <v>1089</v>
      </c>
      <c r="D176" s="145"/>
      <c r="E176" s="146">
        <v>1400000</v>
      </c>
      <c r="F176" s="147">
        <f t="shared" si="51"/>
        <v>0</v>
      </c>
      <c r="G176" s="277" t="s">
        <v>895</v>
      </c>
      <c r="H176" s="324">
        <v>1</v>
      </c>
      <c r="I176" s="320">
        <f t="shared" ref="I176:I181" si="58">E176*H176</f>
        <v>1400000</v>
      </c>
      <c r="J176" s="260">
        <f t="shared" ref="J176:J181" si="59">+D176+H176</f>
        <v>1</v>
      </c>
      <c r="K176" s="288">
        <f t="shared" ref="K176:K181" si="60">J176*E176</f>
        <v>1400000</v>
      </c>
      <c r="M176" s="255"/>
      <c r="N176" s="327"/>
    </row>
    <row r="177" spans="1:14" ht="46.8" outlineLevel="1">
      <c r="A177" s="244" t="s">
        <v>1090</v>
      </c>
      <c r="B177" s="245" t="s">
        <v>1091</v>
      </c>
      <c r="C177" s="246" t="s">
        <v>1092</v>
      </c>
      <c r="D177" s="145"/>
      <c r="E177" s="146">
        <v>6200000</v>
      </c>
      <c r="F177" s="147">
        <f t="shared" si="51"/>
        <v>0</v>
      </c>
      <c r="G177" s="277" t="s">
        <v>895</v>
      </c>
      <c r="H177" s="324">
        <v>5</v>
      </c>
      <c r="I177" s="320">
        <f t="shared" si="58"/>
        <v>31000000</v>
      </c>
      <c r="J177" s="260">
        <f t="shared" si="59"/>
        <v>5</v>
      </c>
      <c r="K177" s="288">
        <f t="shared" si="60"/>
        <v>31000000</v>
      </c>
      <c r="M177" s="255"/>
      <c r="N177" s="327"/>
    </row>
    <row r="178" spans="1:14" outlineLevel="1">
      <c r="A178" s="244" t="s">
        <v>1093</v>
      </c>
      <c r="B178" s="245" t="s">
        <v>1094</v>
      </c>
      <c r="C178" s="246" t="s">
        <v>617</v>
      </c>
      <c r="D178" s="145"/>
      <c r="E178" s="146">
        <v>32000</v>
      </c>
      <c r="F178" s="147">
        <f t="shared" si="51"/>
        <v>0</v>
      </c>
      <c r="G178" s="277" t="s">
        <v>895</v>
      </c>
      <c r="H178" s="324">
        <v>20</v>
      </c>
      <c r="I178" s="320">
        <f t="shared" si="58"/>
        <v>640000</v>
      </c>
      <c r="J178" s="260">
        <f t="shared" si="59"/>
        <v>20</v>
      </c>
      <c r="K178" s="288">
        <f t="shared" si="60"/>
        <v>640000</v>
      </c>
      <c r="M178" s="255"/>
      <c r="N178" s="327"/>
    </row>
    <row r="179" spans="1:14" ht="31.2" outlineLevel="1">
      <c r="A179" s="244" t="s">
        <v>1095</v>
      </c>
      <c r="B179" s="245" t="s">
        <v>1096</v>
      </c>
      <c r="C179" s="246" t="s">
        <v>1092</v>
      </c>
      <c r="D179" s="145"/>
      <c r="E179" s="146">
        <v>6700000</v>
      </c>
      <c r="F179" s="147">
        <f t="shared" ref="F179:F228" si="61">+IF(C179=0,"",IFERROR(E179*D179,""))</f>
        <v>0</v>
      </c>
      <c r="G179" s="277" t="s">
        <v>895</v>
      </c>
      <c r="H179" s="324">
        <v>1</v>
      </c>
      <c r="I179" s="320">
        <f t="shared" si="58"/>
        <v>6700000</v>
      </c>
      <c r="J179" s="260">
        <f t="shared" si="59"/>
        <v>1</v>
      </c>
      <c r="K179" s="288">
        <f t="shared" si="60"/>
        <v>6700000</v>
      </c>
      <c r="M179" s="255"/>
      <c r="N179" s="327"/>
    </row>
    <row r="180" spans="1:14" ht="31.2" outlineLevel="1">
      <c r="A180" s="244" t="s">
        <v>1097</v>
      </c>
      <c r="B180" s="245" t="s">
        <v>1098</v>
      </c>
      <c r="C180" s="246" t="s">
        <v>1092</v>
      </c>
      <c r="D180" s="145"/>
      <c r="E180" s="146">
        <v>2200000</v>
      </c>
      <c r="F180" s="147">
        <f t="shared" si="61"/>
        <v>0</v>
      </c>
      <c r="G180" s="277" t="s">
        <v>895</v>
      </c>
      <c r="H180" s="324">
        <v>1</v>
      </c>
      <c r="I180" s="320">
        <f t="shared" si="58"/>
        <v>2200000</v>
      </c>
      <c r="J180" s="260">
        <f t="shared" si="59"/>
        <v>1</v>
      </c>
      <c r="K180" s="288">
        <f t="shared" si="60"/>
        <v>2200000</v>
      </c>
      <c r="M180" s="255"/>
      <c r="N180" s="327"/>
    </row>
    <row r="181" spans="1:14" outlineLevel="1">
      <c r="A181" s="244" t="s">
        <v>1099</v>
      </c>
      <c r="B181" s="245" t="s">
        <v>1100</v>
      </c>
      <c r="C181" s="246" t="s">
        <v>1092</v>
      </c>
      <c r="D181" s="145"/>
      <c r="E181" s="146">
        <v>1100000</v>
      </c>
      <c r="F181" s="147">
        <f t="shared" si="61"/>
        <v>0</v>
      </c>
      <c r="G181" s="277" t="s">
        <v>895</v>
      </c>
      <c r="H181" s="324">
        <v>1</v>
      </c>
      <c r="I181" s="320">
        <f t="shared" si="58"/>
        <v>1100000</v>
      </c>
      <c r="J181" s="260">
        <f t="shared" si="59"/>
        <v>1</v>
      </c>
      <c r="K181" s="288">
        <f t="shared" si="60"/>
        <v>1100000</v>
      </c>
      <c r="M181" s="255"/>
      <c r="N181" s="327"/>
    </row>
    <row r="182" spans="1:14" ht="31.2" outlineLevel="1">
      <c r="A182" s="314" t="s">
        <v>1101</v>
      </c>
      <c r="B182" s="317" t="s">
        <v>1102</v>
      </c>
      <c r="C182" s="316" t="s">
        <v>599</v>
      </c>
      <c r="D182" s="311"/>
      <c r="E182" s="312"/>
      <c r="F182" s="142">
        <f>+F183+F186+F190+F198+F201+F207+F209+F216</f>
        <v>0</v>
      </c>
      <c r="G182" s="282"/>
      <c r="H182" s="326"/>
      <c r="I182" s="319">
        <f>+I183+I186+I190+I198+I201+I207+I209+I216</f>
        <v>205463029.59999999</v>
      </c>
      <c r="J182" s="313"/>
      <c r="K182" s="142">
        <f>+K183+K186+K190+K198+K201+K207+K209+K216</f>
        <v>205463029.59999999</v>
      </c>
      <c r="M182" s="255"/>
      <c r="N182" s="327"/>
    </row>
    <row r="183" spans="1:14" outlineLevel="1">
      <c r="A183" s="318" t="s">
        <v>1103</v>
      </c>
      <c r="B183" s="317" t="s">
        <v>1104</v>
      </c>
      <c r="C183" s="316" t="s">
        <v>599</v>
      </c>
      <c r="D183" s="311"/>
      <c r="E183" s="312"/>
      <c r="F183" s="142">
        <f>SUM(F184:F185)</f>
        <v>0</v>
      </c>
      <c r="G183" s="282"/>
      <c r="H183" s="326"/>
      <c r="I183" s="319">
        <f>SUM(I184:I185)</f>
        <v>6075000</v>
      </c>
      <c r="J183" s="313"/>
      <c r="K183" s="142">
        <f>SUM(K184:K185)</f>
        <v>6075000</v>
      </c>
      <c r="M183" s="255"/>
      <c r="N183" s="327"/>
    </row>
    <row r="184" spans="1:14" ht="31.2" outlineLevel="1">
      <c r="A184" s="247"/>
      <c r="B184" s="245" t="s">
        <v>1105</v>
      </c>
      <c r="C184" s="246" t="s">
        <v>599</v>
      </c>
      <c r="D184" s="145"/>
      <c r="E184" s="146"/>
      <c r="F184" s="147"/>
      <c r="G184" s="299"/>
      <c r="H184" s="324"/>
      <c r="I184" s="320"/>
      <c r="J184" s="260"/>
      <c r="K184" s="288"/>
      <c r="M184" s="255"/>
      <c r="N184" s="327"/>
    </row>
    <row r="185" spans="1:14" ht="46.8" outlineLevel="1">
      <c r="A185" s="247" t="s">
        <v>1106</v>
      </c>
      <c r="B185" s="245" t="s">
        <v>1107</v>
      </c>
      <c r="C185" s="246" t="s">
        <v>743</v>
      </c>
      <c r="D185" s="145"/>
      <c r="E185" s="146">
        <v>45000</v>
      </c>
      <c r="F185" s="147">
        <f t="shared" si="61"/>
        <v>0</v>
      </c>
      <c r="G185" s="277" t="s">
        <v>895</v>
      </c>
      <c r="H185" s="324">
        <v>135</v>
      </c>
      <c r="I185" s="320">
        <f t="shared" ref="I185" si="62">E185*H185</f>
        <v>6075000</v>
      </c>
      <c r="J185" s="260">
        <f t="shared" ref="J185" si="63">+D185+H185</f>
        <v>135</v>
      </c>
      <c r="K185" s="288">
        <f t="shared" ref="K185" si="64">J185*E185</f>
        <v>6075000</v>
      </c>
      <c r="M185" s="255"/>
      <c r="N185" s="327"/>
    </row>
    <row r="186" spans="1:14" outlineLevel="1">
      <c r="A186" s="318" t="s">
        <v>1108</v>
      </c>
      <c r="B186" s="317" t="s">
        <v>1109</v>
      </c>
      <c r="C186" s="316" t="s">
        <v>599</v>
      </c>
      <c r="D186" s="311"/>
      <c r="E186" s="312"/>
      <c r="F186" s="142">
        <f>SUM(F187:F189)</f>
        <v>0</v>
      </c>
      <c r="G186" s="282"/>
      <c r="H186" s="326"/>
      <c r="I186" s="319">
        <f>SUM(I187:I189)</f>
        <v>18720000</v>
      </c>
      <c r="J186" s="313"/>
      <c r="K186" s="142">
        <f>SUM(K187:K189)</f>
        <v>18720000</v>
      </c>
      <c r="M186" s="255"/>
      <c r="N186" s="327"/>
    </row>
    <row r="187" spans="1:14" ht="31.2" outlineLevel="1">
      <c r="A187" s="247"/>
      <c r="B187" s="245" t="s">
        <v>1110</v>
      </c>
      <c r="C187" s="246" t="s">
        <v>599</v>
      </c>
      <c r="D187" s="145"/>
      <c r="E187" s="146"/>
      <c r="F187" s="147">
        <f t="shared" si="61"/>
        <v>0</v>
      </c>
      <c r="G187" s="299"/>
      <c r="H187" s="324"/>
      <c r="I187" s="320">
        <f t="shared" ref="I187:I189" si="65">E187*H187</f>
        <v>0</v>
      </c>
      <c r="J187" s="260">
        <f t="shared" ref="J187:J189" si="66">+D187+H187</f>
        <v>0</v>
      </c>
      <c r="K187" s="288">
        <f t="shared" ref="K187:K189" si="67">J187*E187</f>
        <v>0</v>
      </c>
      <c r="M187" s="255"/>
      <c r="N187" s="327"/>
    </row>
    <row r="188" spans="1:14" ht="62.4" outlineLevel="1">
      <c r="A188" s="247" t="s">
        <v>1111</v>
      </c>
      <c r="B188" s="245" t="s">
        <v>1112</v>
      </c>
      <c r="C188" s="246" t="s">
        <v>743</v>
      </c>
      <c r="D188" s="145"/>
      <c r="E188" s="146">
        <v>28000</v>
      </c>
      <c r="F188" s="147">
        <f t="shared" si="61"/>
        <v>0</v>
      </c>
      <c r="G188" s="277" t="s">
        <v>895</v>
      </c>
      <c r="H188" s="324">
        <v>585</v>
      </c>
      <c r="I188" s="320">
        <f t="shared" si="65"/>
        <v>16380000</v>
      </c>
      <c r="J188" s="260">
        <f t="shared" si="66"/>
        <v>585</v>
      </c>
      <c r="K188" s="288">
        <f t="shared" si="67"/>
        <v>16380000</v>
      </c>
      <c r="M188" s="255"/>
      <c r="N188" s="327"/>
    </row>
    <row r="189" spans="1:14" ht="62.4" outlineLevel="1">
      <c r="A189" s="247" t="s">
        <v>1113</v>
      </c>
      <c r="B189" s="245" t="s">
        <v>1114</v>
      </c>
      <c r="C189" s="246" t="s">
        <v>743</v>
      </c>
      <c r="D189" s="145"/>
      <c r="E189" s="146">
        <v>39000</v>
      </c>
      <c r="F189" s="147">
        <f t="shared" si="61"/>
        <v>0</v>
      </c>
      <c r="G189" s="277" t="s">
        <v>895</v>
      </c>
      <c r="H189" s="324">
        <v>60</v>
      </c>
      <c r="I189" s="320">
        <f t="shared" si="65"/>
        <v>2340000</v>
      </c>
      <c r="J189" s="260">
        <f t="shared" si="66"/>
        <v>60</v>
      </c>
      <c r="K189" s="288">
        <f t="shared" si="67"/>
        <v>2340000</v>
      </c>
      <c r="M189" s="255"/>
      <c r="N189" s="327"/>
    </row>
    <row r="190" spans="1:14" outlineLevel="1">
      <c r="A190" s="314" t="s">
        <v>1115</v>
      </c>
      <c r="B190" s="317" t="s">
        <v>1116</v>
      </c>
      <c r="C190" s="316"/>
      <c r="D190" s="311"/>
      <c r="E190" s="312"/>
      <c r="F190" s="142">
        <f>SUM(F191:F197)</f>
        <v>0</v>
      </c>
      <c r="G190" s="282"/>
      <c r="H190" s="326"/>
      <c r="I190" s="319">
        <f>SUM(I191:I197)</f>
        <v>54467200</v>
      </c>
      <c r="J190" s="313"/>
      <c r="K190" s="142">
        <f>SUM(K191:K197)</f>
        <v>54467200</v>
      </c>
      <c r="M190" s="255"/>
      <c r="N190" s="327"/>
    </row>
    <row r="191" spans="1:14" ht="46.8" outlineLevel="1">
      <c r="A191" s="244" t="s">
        <v>1117</v>
      </c>
      <c r="B191" s="245" t="s">
        <v>1118</v>
      </c>
      <c r="C191" s="246" t="s">
        <v>743</v>
      </c>
      <c r="D191" s="145"/>
      <c r="E191" s="146">
        <v>15000</v>
      </c>
      <c r="F191" s="147">
        <f t="shared" ref="F191:F202" si="68">+IF(C191=0,"",IFERROR(E191*D191,""))</f>
        <v>0</v>
      </c>
      <c r="G191" s="277" t="s">
        <v>895</v>
      </c>
      <c r="H191" s="324">
        <v>1200</v>
      </c>
      <c r="I191" s="320">
        <f t="shared" ref="I191:I197" si="69">E191*H191</f>
        <v>18000000</v>
      </c>
      <c r="J191" s="260">
        <f t="shared" ref="J191:J197" si="70">+D191+H191</f>
        <v>1200</v>
      </c>
      <c r="K191" s="288">
        <f t="shared" ref="K191:K197" si="71">J191*E191</f>
        <v>18000000</v>
      </c>
      <c r="M191" s="255"/>
      <c r="N191" s="327"/>
    </row>
    <row r="192" spans="1:14" ht="46.8" outlineLevel="1">
      <c r="A192" s="244" t="s">
        <v>1119</v>
      </c>
      <c r="B192" s="245" t="s">
        <v>1120</v>
      </c>
      <c r="C192" s="246" t="s">
        <v>743</v>
      </c>
      <c r="D192" s="145"/>
      <c r="E192" s="146">
        <v>9000</v>
      </c>
      <c r="F192" s="147">
        <f t="shared" si="68"/>
        <v>0</v>
      </c>
      <c r="G192" s="277" t="s">
        <v>895</v>
      </c>
      <c r="H192" s="324">
        <v>250</v>
      </c>
      <c r="I192" s="320">
        <f t="shared" si="69"/>
        <v>2250000</v>
      </c>
      <c r="J192" s="260">
        <f t="shared" si="70"/>
        <v>250</v>
      </c>
      <c r="K192" s="288">
        <f t="shared" si="71"/>
        <v>2250000</v>
      </c>
      <c r="M192" s="255"/>
      <c r="N192" s="327"/>
    </row>
    <row r="193" spans="1:14" ht="31.2" outlineLevel="1">
      <c r="A193" s="244" t="s">
        <v>1121</v>
      </c>
      <c r="B193" s="245" t="s">
        <v>1122</v>
      </c>
      <c r="C193" s="246" t="s">
        <v>743</v>
      </c>
      <c r="D193" s="145"/>
      <c r="E193" s="146">
        <v>56700</v>
      </c>
      <c r="F193" s="147">
        <f t="shared" si="68"/>
        <v>0</v>
      </c>
      <c r="G193" s="277" t="s">
        <v>895</v>
      </c>
      <c r="H193" s="324">
        <v>356</v>
      </c>
      <c r="I193" s="320">
        <f t="shared" si="69"/>
        <v>20185200</v>
      </c>
      <c r="J193" s="260">
        <f t="shared" si="70"/>
        <v>356</v>
      </c>
      <c r="K193" s="288">
        <f t="shared" si="71"/>
        <v>20185200</v>
      </c>
      <c r="M193" s="255"/>
      <c r="N193" s="327"/>
    </row>
    <row r="194" spans="1:14" ht="46.8" outlineLevel="1">
      <c r="A194" s="244" t="s">
        <v>1123</v>
      </c>
      <c r="B194" s="245" t="s">
        <v>1124</v>
      </c>
      <c r="C194" s="246" t="s">
        <v>607</v>
      </c>
      <c r="D194" s="145"/>
      <c r="E194" s="146">
        <v>350000</v>
      </c>
      <c r="F194" s="147">
        <f t="shared" si="68"/>
        <v>0</v>
      </c>
      <c r="G194" s="277" t="s">
        <v>895</v>
      </c>
      <c r="H194" s="324">
        <v>26</v>
      </c>
      <c r="I194" s="320">
        <f t="shared" si="69"/>
        <v>9100000</v>
      </c>
      <c r="J194" s="260">
        <f t="shared" si="70"/>
        <v>26</v>
      </c>
      <c r="K194" s="288">
        <f t="shared" si="71"/>
        <v>9100000</v>
      </c>
      <c r="M194" s="255"/>
      <c r="N194" s="327"/>
    </row>
    <row r="195" spans="1:14" ht="46.8" outlineLevel="1">
      <c r="A195" s="244" t="s">
        <v>1125</v>
      </c>
      <c r="B195" s="245" t="s">
        <v>1126</v>
      </c>
      <c r="C195" s="246" t="s">
        <v>743</v>
      </c>
      <c r="D195" s="145"/>
      <c r="E195" s="146">
        <v>48000</v>
      </c>
      <c r="F195" s="147">
        <f t="shared" si="68"/>
        <v>0</v>
      </c>
      <c r="G195" s="277" t="s">
        <v>895</v>
      </c>
      <c r="H195" s="324">
        <v>50</v>
      </c>
      <c r="I195" s="320">
        <f t="shared" si="69"/>
        <v>2400000</v>
      </c>
      <c r="J195" s="260">
        <f t="shared" si="70"/>
        <v>50</v>
      </c>
      <c r="K195" s="288">
        <f t="shared" si="71"/>
        <v>2400000</v>
      </c>
      <c r="M195" s="255"/>
      <c r="N195" s="327"/>
    </row>
    <row r="196" spans="1:14" ht="46.8" outlineLevel="1">
      <c r="A196" s="244" t="s">
        <v>1127</v>
      </c>
      <c r="B196" s="245" t="s">
        <v>1128</v>
      </c>
      <c r="C196" s="246" t="s">
        <v>743</v>
      </c>
      <c r="D196" s="145"/>
      <c r="E196" s="146">
        <v>42000</v>
      </c>
      <c r="F196" s="147">
        <f t="shared" si="68"/>
        <v>0</v>
      </c>
      <c r="G196" s="277" t="s">
        <v>895</v>
      </c>
      <c r="H196" s="324">
        <v>50</v>
      </c>
      <c r="I196" s="320">
        <f t="shared" si="69"/>
        <v>2100000</v>
      </c>
      <c r="J196" s="260">
        <f t="shared" si="70"/>
        <v>50</v>
      </c>
      <c r="K196" s="288">
        <f t="shared" si="71"/>
        <v>2100000</v>
      </c>
      <c r="M196" s="255"/>
      <c r="N196" s="327"/>
    </row>
    <row r="197" spans="1:14" ht="46.8" outlineLevel="1">
      <c r="A197" s="244" t="s">
        <v>1129</v>
      </c>
      <c r="B197" s="245" t="s">
        <v>1130</v>
      </c>
      <c r="C197" s="246" t="s">
        <v>743</v>
      </c>
      <c r="D197" s="145"/>
      <c r="E197" s="146">
        <v>72000</v>
      </c>
      <c r="F197" s="147">
        <f t="shared" si="68"/>
        <v>0</v>
      </c>
      <c r="G197" s="277" t="s">
        <v>895</v>
      </c>
      <c r="H197" s="324">
        <v>6</v>
      </c>
      <c r="I197" s="320">
        <f t="shared" si="69"/>
        <v>432000</v>
      </c>
      <c r="J197" s="260">
        <f t="shared" si="70"/>
        <v>6</v>
      </c>
      <c r="K197" s="288">
        <f t="shared" si="71"/>
        <v>432000</v>
      </c>
      <c r="M197" s="255"/>
      <c r="N197" s="327"/>
    </row>
    <row r="198" spans="1:14" outlineLevel="1">
      <c r="A198" s="314" t="s">
        <v>1131</v>
      </c>
      <c r="B198" s="317" t="s">
        <v>1132</v>
      </c>
      <c r="C198" s="316" t="s">
        <v>599</v>
      </c>
      <c r="D198" s="311"/>
      <c r="E198" s="312"/>
      <c r="F198" s="142">
        <f>SUM(F199:F200)</f>
        <v>0</v>
      </c>
      <c r="G198" s="282"/>
      <c r="H198" s="326"/>
      <c r="I198" s="319">
        <f>SUM(I199:I200)</f>
        <v>2304000</v>
      </c>
      <c r="J198" s="313"/>
      <c r="K198" s="142">
        <f>SUM(K199:K200)</f>
        <v>2304000</v>
      </c>
      <c r="M198" s="255"/>
      <c r="N198" s="327"/>
    </row>
    <row r="199" spans="1:14" ht="62.4" outlineLevel="1">
      <c r="A199" s="244" t="s">
        <v>1133</v>
      </c>
      <c r="B199" s="245" t="s">
        <v>1134</v>
      </c>
      <c r="C199" s="246" t="s">
        <v>1092</v>
      </c>
      <c r="D199" s="145"/>
      <c r="E199" s="146">
        <v>85000</v>
      </c>
      <c r="F199" s="147">
        <f t="shared" si="68"/>
        <v>0</v>
      </c>
      <c r="G199" s="277" t="s">
        <v>895</v>
      </c>
      <c r="H199" s="324">
        <v>12</v>
      </c>
      <c r="I199" s="320">
        <f t="shared" ref="I199:I200" si="72">E199*H199</f>
        <v>1020000</v>
      </c>
      <c r="J199" s="260">
        <f t="shared" ref="J199:J200" si="73">+D199+H199</f>
        <v>12</v>
      </c>
      <c r="K199" s="288">
        <f t="shared" ref="K199:K200" si="74">J199*E199</f>
        <v>1020000</v>
      </c>
      <c r="M199" s="255"/>
      <c r="N199" s="327"/>
    </row>
    <row r="200" spans="1:14" ht="62.4" outlineLevel="1">
      <c r="A200" s="244" t="s">
        <v>1135</v>
      </c>
      <c r="B200" s="245" t="s">
        <v>1136</v>
      </c>
      <c r="C200" s="246" t="s">
        <v>1092</v>
      </c>
      <c r="D200" s="145"/>
      <c r="E200" s="146">
        <v>107000</v>
      </c>
      <c r="F200" s="147">
        <f t="shared" si="68"/>
        <v>0</v>
      </c>
      <c r="G200" s="277" t="s">
        <v>895</v>
      </c>
      <c r="H200" s="324">
        <v>12</v>
      </c>
      <c r="I200" s="320">
        <f t="shared" si="72"/>
        <v>1284000</v>
      </c>
      <c r="J200" s="260">
        <f t="shared" si="73"/>
        <v>12</v>
      </c>
      <c r="K200" s="288">
        <f t="shared" si="74"/>
        <v>1284000</v>
      </c>
      <c r="M200" s="255"/>
      <c r="N200" s="327"/>
    </row>
    <row r="201" spans="1:14" outlineLevel="1">
      <c r="A201" s="314" t="s">
        <v>1137</v>
      </c>
      <c r="B201" s="317" t="s">
        <v>1138</v>
      </c>
      <c r="C201" s="316" t="s">
        <v>599</v>
      </c>
      <c r="D201" s="311"/>
      <c r="E201" s="312"/>
      <c r="F201" s="142">
        <f>SUM(F202:F206)</f>
        <v>0</v>
      </c>
      <c r="G201" s="282"/>
      <c r="H201" s="326"/>
      <c r="I201" s="142">
        <f>SUM(I202:I206)</f>
        <v>58643000</v>
      </c>
      <c r="J201" s="313"/>
      <c r="K201" s="142">
        <f>SUM(K202:K206)</f>
        <v>58643000</v>
      </c>
      <c r="M201" s="255"/>
      <c r="N201" s="327"/>
    </row>
    <row r="202" spans="1:14" ht="31.2" outlineLevel="1">
      <c r="A202" s="244" t="s">
        <v>1139</v>
      </c>
      <c r="B202" s="245" t="s">
        <v>1190</v>
      </c>
      <c r="C202" s="246" t="s">
        <v>1092</v>
      </c>
      <c r="D202" s="145"/>
      <c r="E202" s="146">
        <v>480000</v>
      </c>
      <c r="F202" s="147">
        <f t="shared" si="68"/>
        <v>0</v>
      </c>
      <c r="G202" s="277" t="s">
        <v>895</v>
      </c>
      <c r="H202" s="324">
        <v>56</v>
      </c>
      <c r="I202" s="320">
        <f t="shared" ref="I202:I206" si="75">E202*H202</f>
        <v>26880000</v>
      </c>
      <c r="J202" s="260">
        <f t="shared" ref="J202:J206" si="76">+D202+H202</f>
        <v>56</v>
      </c>
      <c r="K202" s="288">
        <f t="shared" ref="K202:K206" si="77">J202*E202</f>
        <v>26880000</v>
      </c>
      <c r="M202" s="255"/>
      <c r="N202" s="327"/>
    </row>
    <row r="203" spans="1:14" ht="31.2" outlineLevel="1">
      <c r="A203" s="244" t="s">
        <v>1140</v>
      </c>
      <c r="B203" s="248" t="s">
        <v>1191</v>
      </c>
      <c r="C203" s="246" t="s">
        <v>1092</v>
      </c>
      <c r="D203" s="145"/>
      <c r="E203" s="146">
        <v>82000</v>
      </c>
      <c r="F203" s="147">
        <f t="shared" ref="F203:F215" si="78">+IF(C203=0,"",IFERROR(E203*D203,""))</f>
        <v>0</v>
      </c>
      <c r="G203" s="277" t="s">
        <v>895</v>
      </c>
      <c r="H203" s="324">
        <v>20</v>
      </c>
      <c r="I203" s="320">
        <f t="shared" si="75"/>
        <v>1640000</v>
      </c>
      <c r="J203" s="260">
        <f t="shared" si="76"/>
        <v>20</v>
      </c>
      <c r="K203" s="288">
        <f t="shared" si="77"/>
        <v>1640000</v>
      </c>
      <c r="M203" s="255"/>
      <c r="N203" s="327"/>
    </row>
    <row r="204" spans="1:14" ht="31.2" outlineLevel="1">
      <c r="A204" s="244" t="s">
        <v>1141</v>
      </c>
      <c r="B204" s="245" t="s">
        <v>1192</v>
      </c>
      <c r="C204" s="246" t="s">
        <v>1092</v>
      </c>
      <c r="D204" s="145"/>
      <c r="E204" s="146">
        <v>179000</v>
      </c>
      <c r="F204" s="147">
        <f t="shared" si="78"/>
        <v>0</v>
      </c>
      <c r="G204" s="277" t="s">
        <v>895</v>
      </c>
      <c r="H204" s="324">
        <v>87</v>
      </c>
      <c r="I204" s="320">
        <f t="shared" si="75"/>
        <v>15573000</v>
      </c>
      <c r="J204" s="260">
        <f t="shared" si="76"/>
        <v>87</v>
      </c>
      <c r="K204" s="288">
        <f t="shared" si="77"/>
        <v>15573000</v>
      </c>
      <c r="M204" s="255"/>
      <c r="N204" s="327"/>
    </row>
    <row r="205" spans="1:14" ht="31.2" outlineLevel="1">
      <c r="A205" s="244" t="s">
        <v>1142</v>
      </c>
      <c r="B205" s="245" t="s">
        <v>1193</v>
      </c>
      <c r="C205" s="246" t="s">
        <v>1092</v>
      </c>
      <c r="D205" s="145"/>
      <c r="E205" s="146">
        <v>670000</v>
      </c>
      <c r="F205" s="147">
        <f t="shared" si="78"/>
        <v>0</v>
      </c>
      <c r="G205" s="277" t="s">
        <v>895</v>
      </c>
      <c r="H205" s="324">
        <v>20</v>
      </c>
      <c r="I205" s="320">
        <f t="shared" si="75"/>
        <v>13400000</v>
      </c>
      <c r="J205" s="260">
        <f t="shared" si="76"/>
        <v>20</v>
      </c>
      <c r="K205" s="288">
        <f t="shared" si="77"/>
        <v>13400000</v>
      </c>
      <c r="M205" s="255"/>
      <c r="N205" s="327"/>
    </row>
    <row r="206" spans="1:14" ht="31.2" outlineLevel="1">
      <c r="A206" s="244" t="s">
        <v>1143</v>
      </c>
      <c r="B206" s="245" t="s">
        <v>1144</v>
      </c>
      <c r="C206" s="246" t="s">
        <v>1092</v>
      </c>
      <c r="D206" s="145"/>
      <c r="E206" s="146">
        <v>230000</v>
      </c>
      <c r="F206" s="147">
        <f t="shared" si="78"/>
        <v>0</v>
      </c>
      <c r="G206" s="277" t="s">
        <v>895</v>
      </c>
      <c r="H206" s="324">
        <v>5</v>
      </c>
      <c r="I206" s="320">
        <f t="shared" si="75"/>
        <v>1150000</v>
      </c>
      <c r="J206" s="260">
        <f t="shared" si="76"/>
        <v>5</v>
      </c>
      <c r="K206" s="288">
        <f t="shared" si="77"/>
        <v>1150000</v>
      </c>
      <c r="M206" s="255"/>
      <c r="N206" s="327"/>
    </row>
    <row r="207" spans="1:14" outlineLevel="1">
      <c r="A207" s="314" t="s">
        <v>1145</v>
      </c>
      <c r="B207" s="317" t="s">
        <v>1146</v>
      </c>
      <c r="C207" s="316"/>
      <c r="D207" s="311"/>
      <c r="E207" s="312"/>
      <c r="F207" s="142">
        <f>+F208</f>
        <v>0</v>
      </c>
      <c r="G207" s="282"/>
      <c r="H207" s="326"/>
      <c r="I207" s="319">
        <f>+I208</f>
        <v>2800000</v>
      </c>
      <c r="J207" s="313"/>
      <c r="K207" s="142">
        <f>+K208</f>
        <v>2800000</v>
      </c>
      <c r="M207" s="255"/>
      <c r="N207" s="327"/>
    </row>
    <row r="208" spans="1:14" ht="31.2" outlineLevel="1">
      <c r="A208" s="244" t="s">
        <v>1147</v>
      </c>
      <c r="B208" s="245" t="s">
        <v>1148</v>
      </c>
      <c r="C208" s="246" t="s">
        <v>1149</v>
      </c>
      <c r="D208" s="145"/>
      <c r="E208" s="146">
        <v>2800000</v>
      </c>
      <c r="F208" s="147">
        <f t="shared" si="78"/>
        <v>0</v>
      </c>
      <c r="G208" s="277" t="s">
        <v>895</v>
      </c>
      <c r="H208" s="324">
        <v>1</v>
      </c>
      <c r="I208" s="320">
        <f t="shared" ref="I208" si="79">E208*H208</f>
        <v>2800000</v>
      </c>
      <c r="J208" s="260">
        <f t="shared" ref="J208" si="80">+D208+H208</f>
        <v>1</v>
      </c>
      <c r="K208" s="288">
        <f t="shared" ref="K208" si="81">J208*E208</f>
        <v>2800000</v>
      </c>
      <c r="M208" s="255"/>
      <c r="N208" s="327"/>
    </row>
    <row r="209" spans="1:14" outlineLevel="1">
      <c r="A209" s="314" t="s">
        <v>1150</v>
      </c>
      <c r="B209" s="317" t="s">
        <v>1151</v>
      </c>
      <c r="C209" s="316"/>
      <c r="D209" s="311"/>
      <c r="E209" s="312"/>
      <c r="F209" s="142">
        <f>SUM(F210:F215)</f>
        <v>0</v>
      </c>
      <c r="G209" s="282"/>
      <c r="H209" s="326"/>
      <c r="I209" s="319">
        <f>SUM(I210:I215)</f>
        <v>38700000</v>
      </c>
      <c r="J209" s="313"/>
      <c r="K209" s="142">
        <f>SUM(K210:K215)</f>
        <v>38700000</v>
      </c>
      <c r="M209" s="255"/>
      <c r="N209" s="327"/>
    </row>
    <row r="210" spans="1:14" ht="156" outlineLevel="1">
      <c r="A210" s="244" t="s">
        <v>1152</v>
      </c>
      <c r="B210" s="245" t="s">
        <v>1153</v>
      </c>
      <c r="C210" s="246" t="s">
        <v>1149</v>
      </c>
      <c r="D210" s="145"/>
      <c r="E210" s="146">
        <v>8500000</v>
      </c>
      <c r="F210" s="147">
        <f t="shared" si="78"/>
        <v>0</v>
      </c>
      <c r="G210" s="277" t="s">
        <v>895</v>
      </c>
      <c r="H210" s="324">
        <v>1</v>
      </c>
      <c r="I210" s="320">
        <f t="shared" ref="I210:I215" si="82">E210*H210</f>
        <v>8500000</v>
      </c>
      <c r="J210" s="260">
        <f t="shared" ref="J210:J215" si="83">+D210+H210</f>
        <v>1</v>
      </c>
      <c r="K210" s="288">
        <f t="shared" ref="K210:K215" si="84">J210*E210</f>
        <v>8500000</v>
      </c>
      <c r="M210" s="255"/>
      <c r="N210" s="327"/>
    </row>
    <row r="211" spans="1:14" ht="46.8" outlineLevel="1">
      <c r="A211" s="244" t="s">
        <v>1154</v>
      </c>
      <c r="B211" s="245" t="s">
        <v>1155</v>
      </c>
      <c r="C211" s="246" t="s">
        <v>1092</v>
      </c>
      <c r="D211" s="145"/>
      <c r="E211" s="146">
        <v>620000</v>
      </c>
      <c r="F211" s="147">
        <f t="shared" ref="F211:F212" si="85">+IF(C211=0,"",IFERROR(E211*D211,""))</f>
        <v>0</v>
      </c>
      <c r="G211" s="277" t="s">
        <v>895</v>
      </c>
      <c r="H211" s="324">
        <v>5</v>
      </c>
      <c r="I211" s="320">
        <f t="shared" si="82"/>
        <v>3100000</v>
      </c>
      <c r="J211" s="260">
        <f t="shared" si="83"/>
        <v>5</v>
      </c>
      <c r="K211" s="288">
        <f t="shared" si="84"/>
        <v>3100000</v>
      </c>
      <c r="M211" s="255"/>
      <c r="N211" s="327"/>
    </row>
    <row r="212" spans="1:14" ht="46.8" outlineLevel="1">
      <c r="A212" s="244" t="s">
        <v>1156</v>
      </c>
      <c r="B212" s="245" t="s">
        <v>1157</v>
      </c>
      <c r="C212" s="246" t="s">
        <v>1092</v>
      </c>
      <c r="D212" s="145"/>
      <c r="E212" s="146">
        <v>320000</v>
      </c>
      <c r="F212" s="147">
        <f t="shared" si="85"/>
        <v>0</v>
      </c>
      <c r="G212" s="277" t="s">
        <v>895</v>
      </c>
      <c r="H212" s="324">
        <v>8</v>
      </c>
      <c r="I212" s="320">
        <f t="shared" si="82"/>
        <v>2560000</v>
      </c>
      <c r="J212" s="260">
        <f t="shared" si="83"/>
        <v>8</v>
      </c>
      <c r="K212" s="288">
        <f t="shared" si="84"/>
        <v>2560000</v>
      </c>
      <c r="M212" s="255"/>
      <c r="N212" s="327"/>
    </row>
    <row r="213" spans="1:14" ht="31.2" outlineLevel="1">
      <c r="A213" s="244" t="s">
        <v>1158</v>
      </c>
      <c r="B213" s="245" t="s">
        <v>1159</v>
      </c>
      <c r="C213" s="246" t="s">
        <v>743</v>
      </c>
      <c r="D213" s="145"/>
      <c r="E213" s="146">
        <v>30000</v>
      </c>
      <c r="F213" s="147">
        <f t="shared" si="78"/>
        <v>0</v>
      </c>
      <c r="G213" s="277" t="s">
        <v>895</v>
      </c>
      <c r="H213" s="324">
        <v>48</v>
      </c>
      <c r="I213" s="320">
        <f t="shared" si="82"/>
        <v>1440000</v>
      </c>
      <c r="J213" s="260">
        <f t="shared" si="83"/>
        <v>48</v>
      </c>
      <c r="K213" s="288">
        <f t="shared" si="84"/>
        <v>1440000</v>
      </c>
      <c r="M213" s="255"/>
      <c r="N213" s="327"/>
    </row>
    <row r="214" spans="1:14" ht="62.4" outlineLevel="1">
      <c r="A214" s="244" t="s">
        <v>1160</v>
      </c>
      <c r="B214" s="245" t="s">
        <v>1161</v>
      </c>
      <c r="C214" s="246" t="s">
        <v>743</v>
      </c>
      <c r="D214" s="145"/>
      <c r="E214" s="146">
        <v>70000</v>
      </c>
      <c r="F214" s="147">
        <f t="shared" si="78"/>
        <v>0</v>
      </c>
      <c r="G214" s="277" t="s">
        <v>895</v>
      </c>
      <c r="H214" s="324">
        <v>250</v>
      </c>
      <c r="I214" s="320">
        <f t="shared" si="82"/>
        <v>17500000</v>
      </c>
      <c r="J214" s="260">
        <f t="shared" si="83"/>
        <v>250</v>
      </c>
      <c r="K214" s="288">
        <f t="shared" si="84"/>
        <v>17500000</v>
      </c>
      <c r="M214" s="255"/>
      <c r="N214" s="327"/>
    </row>
    <row r="215" spans="1:14" ht="31.2" outlineLevel="1">
      <c r="A215" s="244" t="s">
        <v>1162</v>
      </c>
      <c r="B215" s="245" t="s">
        <v>1163</v>
      </c>
      <c r="C215" s="246" t="s">
        <v>1092</v>
      </c>
      <c r="D215" s="145"/>
      <c r="E215" s="146">
        <v>560000</v>
      </c>
      <c r="F215" s="147">
        <f t="shared" si="78"/>
        <v>0</v>
      </c>
      <c r="G215" s="277" t="s">
        <v>895</v>
      </c>
      <c r="H215" s="324">
        <v>10</v>
      </c>
      <c r="I215" s="320">
        <f t="shared" si="82"/>
        <v>5600000</v>
      </c>
      <c r="J215" s="260">
        <f t="shared" si="83"/>
        <v>10</v>
      </c>
      <c r="K215" s="288">
        <f t="shared" si="84"/>
        <v>5600000</v>
      </c>
      <c r="M215" s="255"/>
      <c r="N215" s="327"/>
    </row>
    <row r="216" spans="1:14" outlineLevel="1">
      <c r="A216" s="314" t="s">
        <v>1164</v>
      </c>
      <c r="B216" s="317" t="s">
        <v>1165</v>
      </c>
      <c r="C216" s="316" t="s">
        <v>599</v>
      </c>
      <c r="D216" s="311"/>
      <c r="E216" s="312"/>
      <c r="F216" s="142">
        <f>SUM(F217:F221)</f>
        <v>0</v>
      </c>
      <c r="G216" s="282"/>
      <c r="H216" s="326"/>
      <c r="I216" s="319">
        <f>SUM(I217:I221)</f>
        <v>23753829.600000001</v>
      </c>
      <c r="J216" s="313"/>
      <c r="K216" s="142">
        <f>SUM(K217:K221)</f>
        <v>23753829.600000001</v>
      </c>
      <c r="M216" s="255"/>
      <c r="N216" s="327"/>
    </row>
    <row r="217" spans="1:14" ht="31.2" outlineLevel="1">
      <c r="A217" s="244" t="s">
        <v>1166</v>
      </c>
      <c r="B217" s="245" t="s">
        <v>1167</v>
      </c>
      <c r="C217" s="246" t="s">
        <v>1092</v>
      </c>
      <c r="D217" s="145"/>
      <c r="E217" s="146">
        <v>810000</v>
      </c>
      <c r="F217" s="147">
        <f t="shared" si="61"/>
        <v>0</v>
      </c>
      <c r="G217" s="277" t="s">
        <v>895</v>
      </c>
      <c r="H217" s="324">
        <v>1</v>
      </c>
      <c r="I217" s="320">
        <f t="shared" ref="I217:I221" si="86">E217*H217</f>
        <v>810000</v>
      </c>
      <c r="J217" s="260">
        <f t="shared" ref="J217:J221" si="87">+D217+H217</f>
        <v>1</v>
      </c>
      <c r="K217" s="288">
        <f t="shared" ref="K217:K221" si="88">J217*E217</f>
        <v>810000</v>
      </c>
      <c r="M217" s="255"/>
      <c r="N217" s="327"/>
    </row>
    <row r="218" spans="1:14" ht="31.2" outlineLevel="1">
      <c r="A218" s="244" t="s">
        <v>1168</v>
      </c>
      <c r="B218" s="245" t="s">
        <v>1169</v>
      </c>
      <c r="C218" s="246" t="s">
        <v>1092</v>
      </c>
      <c r="D218" s="145"/>
      <c r="E218" s="146">
        <v>350000</v>
      </c>
      <c r="F218" s="147">
        <f t="shared" si="61"/>
        <v>0</v>
      </c>
      <c r="G218" s="277" t="s">
        <v>895</v>
      </c>
      <c r="H218" s="324">
        <v>6</v>
      </c>
      <c r="I218" s="320">
        <f t="shared" si="86"/>
        <v>2100000</v>
      </c>
      <c r="J218" s="260">
        <f t="shared" si="87"/>
        <v>6</v>
      </c>
      <c r="K218" s="288">
        <f t="shared" si="88"/>
        <v>2100000</v>
      </c>
      <c r="M218" s="255"/>
      <c r="N218" s="327"/>
    </row>
    <row r="219" spans="1:14" ht="78" outlineLevel="1">
      <c r="A219" s="244" t="s">
        <v>1170</v>
      </c>
      <c r="B219" s="245" t="s">
        <v>1171</v>
      </c>
      <c r="C219" s="246" t="s">
        <v>1092</v>
      </c>
      <c r="D219" s="145"/>
      <c r="E219" s="146">
        <v>2700000</v>
      </c>
      <c r="F219" s="147">
        <f t="shared" si="61"/>
        <v>0</v>
      </c>
      <c r="G219" s="277" t="s">
        <v>895</v>
      </c>
      <c r="H219" s="324">
        <v>7</v>
      </c>
      <c r="I219" s="320">
        <f t="shared" si="86"/>
        <v>18900000</v>
      </c>
      <c r="J219" s="260">
        <f t="shared" si="87"/>
        <v>7</v>
      </c>
      <c r="K219" s="288">
        <f t="shared" si="88"/>
        <v>18900000</v>
      </c>
      <c r="M219" s="255"/>
      <c r="N219" s="327"/>
    </row>
    <row r="220" spans="1:14" ht="31.2" outlineLevel="1">
      <c r="A220" s="244" t="s">
        <v>1172</v>
      </c>
      <c r="B220" s="245" t="s">
        <v>1173</v>
      </c>
      <c r="C220" s="246" t="s">
        <v>1092</v>
      </c>
      <c r="D220" s="145"/>
      <c r="E220" s="146">
        <v>47794.32</v>
      </c>
      <c r="F220" s="147">
        <f t="shared" ref="F220:F221" si="89">+IF(C220=0,"",IFERROR(E220*D220,""))</f>
        <v>0</v>
      </c>
      <c r="G220" s="277" t="s">
        <v>895</v>
      </c>
      <c r="H220" s="324">
        <v>30</v>
      </c>
      <c r="I220" s="320">
        <f t="shared" si="86"/>
        <v>1433829.6</v>
      </c>
      <c r="J220" s="260">
        <f t="shared" si="87"/>
        <v>30</v>
      </c>
      <c r="K220" s="288">
        <f t="shared" si="88"/>
        <v>1433829.6</v>
      </c>
      <c r="M220" s="255"/>
      <c r="N220" s="327"/>
    </row>
    <row r="221" spans="1:14" ht="31.2" outlineLevel="1">
      <c r="A221" s="244" t="s">
        <v>1174</v>
      </c>
      <c r="B221" s="245" t="s">
        <v>1175</v>
      </c>
      <c r="C221" s="246" t="s">
        <v>1092</v>
      </c>
      <c r="D221" s="145"/>
      <c r="E221" s="146">
        <v>85000</v>
      </c>
      <c r="F221" s="147">
        <f t="shared" si="89"/>
        <v>0</v>
      </c>
      <c r="G221" s="277" t="s">
        <v>895</v>
      </c>
      <c r="H221" s="324">
        <v>6</v>
      </c>
      <c r="I221" s="320">
        <f t="shared" si="86"/>
        <v>510000</v>
      </c>
      <c r="J221" s="260">
        <f t="shared" si="87"/>
        <v>6</v>
      </c>
      <c r="K221" s="288">
        <f t="shared" si="88"/>
        <v>510000</v>
      </c>
      <c r="M221" s="255"/>
      <c r="N221" s="327"/>
    </row>
    <row r="222" spans="1:14" outlineLevel="1">
      <c r="A222" s="314" t="s">
        <v>1176</v>
      </c>
      <c r="B222" s="317" t="s">
        <v>1177</v>
      </c>
      <c r="C222" s="316" t="s">
        <v>599</v>
      </c>
      <c r="D222" s="311"/>
      <c r="E222" s="312"/>
      <c r="F222" s="142">
        <f>SUM(F223:F228)</f>
        <v>0</v>
      </c>
      <c r="G222" s="282"/>
      <c r="H222" s="326"/>
      <c r="I222" s="319">
        <f>SUM(I223:I228)</f>
        <v>91203286.0634</v>
      </c>
      <c r="J222" s="313"/>
      <c r="K222" s="142">
        <f>SUM(K223:K228)</f>
        <v>91203286.0634</v>
      </c>
      <c r="M222" s="255"/>
      <c r="N222" s="327"/>
    </row>
    <row r="223" spans="1:14" ht="31.2" outlineLevel="1">
      <c r="A223" s="249" t="s">
        <v>1178</v>
      </c>
      <c r="B223" s="250" t="s">
        <v>1179</v>
      </c>
      <c r="C223" s="251" t="s">
        <v>486</v>
      </c>
      <c r="D223" s="145"/>
      <c r="E223" s="146">
        <v>129541</v>
      </c>
      <c r="F223" s="147">
        <f t="shared" ref="F223:F225" si="90">+IF(C223=0,"",IFERROR(E223*D223,""))</f>
        <v>0</v>
      </c>
      <c r="G223" s="277" t="s">
        <v>895</v>
      </c>
      <c r="H223" s="324">
        <v>160</v>
      </c>
      <c r="I223" s="320">
        <f t="shared" ref="I223:I228" si="91">E223*H223</f>
        <v>20726560</v>
      </c>
      <c r="J223" s="260">
        <f t="shared" ref="J223:J228" si="92">+D223+H223</f>
        <v>160</v>
      </c>
      <c r="K223" s="288">
        <f t="shared" ref="K223:K228" si="93">J223*E223</f>
        <v>20726560</v>
      </c>
      <c r="M223" s="255"/>
      <c r="N223" s="327"/>
    </row>
    <row r="224" spans="1:14" ht="31.2" outlineLevel="1">
      <c r="A224" s="249" t="s">
        <v>1180</v>
      </c>
      <c r="B224" s="250" t="s">
        <v>1181</v>
      </c>
      <c r="C224" s="251" t="s">
        <v>13</v>
      </c>
      <c r="D224" s="145"/>
      <c r="E224" s="146">
        <v>230339</v>
      </c>
      <c r="F224" s="147">
        <f t="shared" si="90"/>
        <v>0</v>
      </c>
      <c r="G224" s="277" t="s">
        <v>895</v>
      </c>
      <c r="H224" s="324">
        <v>44.001599999999996</v>
      </c>
      <c r="I224" s="320">
        <f t="shared" si="91"/>
        <v>10135284.542399999</v>
      </c>
      <c r="J224" s="260">
        <f t="shared" si="92"/>
        <v>44.001599999999996</v>
      </c>
      <c r="K224" s="288">
        <f t="shared" si="93"/>
        <v>10135284.542399999</v>
      </c>
      <c r="M224" s="255"/>
      <c r="N224" s="327"/>
    </row>
    <row r="225" spans="1:14" outlineLevel="1">
      <c r="A225" s="249" t="s">
        <v>1182</v>
      </c>
      <c r="B225" s="250" t="s">
        <v>1183</v>
      </c>
      <c r="C225" s="251" t="s">
        <v>9</v>
      </c>
      <c r="D225" s="145"/>
      <c r="E225" s="146">
        <v>9490</v>
      </c>
      <c r="F225" s="147">
        <f t="shared" si="90"/>
        <v>0</v>
      </c>
      <c r="G225" s="277" t="s">
        <v>895</v>
      </c>
      <c r="H225" s="324">
        <v>407.00289999999995</v>
      </c>
      <c r="I225" s="320">
        <f t="shared" si="91"/>
        <v>3862457.5209999997</v>
      </c>
      <c r="J225" s="260">
        <f t="shared" si="92"/>
        <v>407.00289999999995</v>
      </c>
      <c r="K225" s="288">
        <f t="shared" si="93"/>
        <v>3862457.5209999997</v>
      </c>
      <c r="M225" s="255"/>
      <c r="N225" s="327"/>
    </row>
    <row r="226" spans="1:14" outlineLevel="1">
      <c r="A226" s="249" t="s">
        <v>1184</v>
      </c>
      <c r="B226" s="250" t="s">
        <v>1185</v>
      </c>
      <c r="C226" s="251" t="s">
        <v>486</v>
      </c>
      <c r="D226" s="145"/>
      <c r="E226" s="146">
        <v>45097</v>
      </c>
      <c r="F226" s="147">
        <f t="shared" si="61"/>
        <v>0</v>
      </c>
      <c r="G226" s="277" t="s">
        <v>895</v>
      </c>
      <c r="H226" s="324">
        <v>90</v>
      </c>
      <c r="I226" s="320">
        <f t="shared" si="91"/>
        <v>4058730</v>
      </c>
      <c r="J226" s="260">
        <f t="shared" si="92"/>
        <v>90</v>
      </c>
      <c r="K226" s="288">
        <f t="shared" si="93"/>
        <v>4058730</v>
      </c>
      <c r="M226" s="255"/>
      <c r="N226" s="327"/>
    </row>
    <row r="227" spans="1:14" ht="46.8" outlineLevel="1">
      <c r="A227" s="249" t="s">
        <v>1186</v>
      </c>
      <c r="B227" s="252" t="s">
        <v>1187</v>
      </c>
      <c r="C227" s="251" t="s">
        <v>46</v>
      </c>
      <c r="D227" s="145"/>
      <c r="E227" s="146">
        <v>327627</v>
      </c>
      <c r="F227" s="147">
        <f t="shared" si="61"/>
        <v>0</v>
      </c>
      <c r="G227" s="277" t="s">
        <v>895</v>
      </c>
      <c r="H227" s="324">
        <v>2</v>
      </c>
      <c r="I227" s="320">
        <f t="shared" si="91"/>
        <v>655254</v>
      </c>
      <c r="J227" s="260">
        <f t="shared" si="92"/>
        <v>2</v>
      </c>
      <c r="K227" s="288">
        <f t="shared" si="93"/>
        <v>655254</v>
      </c>
      <c r="M227" s="255"/>
      <c r="N227" s="327"/>
    </row>
    <row r="228" spans="1:14" ht="31.2" outlineLevel="1">
      <c r="A228" s="249" t="s">
        <v>1188</v>
      </c>
      <c r="B228" s="253" t="s">
        <v>1189</v>
      </c>
      <c r="C228" s="254" t="s">
        <v>1149</v>
      </c>
      <c r="D228" s="145"/>
      <c r="E228" s="146">
        <v>51765000</v>
      </c>
      <c r="F228" s="147">
        <f t="shared" si="61"/>
        <v>0</v>
      </c>
      <c r="G228" s="277" t="s">
        <v>895</v>
      </c>
      <c r="H228" s="324">
        <v>1</v>
      </c>
      <c r="I228" s="320">
        <f t="shared" si="91"/>
        <v>51765000</v>
      </c>
      <c r="J228" s="260">
        <f t="shared" si="92"/>
        <v>1</v>
      </c>
      <c r="K228" s="288">
        <f t="shared" si="93"/>
        <v>51765000</v>
      </c>
      <c r="M228" s="255"/>
      <c r="N228" s="327"/>
    </row>
    <row r="229" spans="1:14">
      <c r="A229" s="453" t="s">
        <v>164</v>
      </c>
      <c r="B229" s="453"/>
      <c r="C229" s="453"/>
      <c r="D229" s="453"/>
      <c r="E229" s="453"/>
      <c r="F229" s="148">
        <f>F161+F139+F137+F135+F92+F89+F85+F83+F74+F72+F59+F50+F35+F25+F15+F144</f>
        <v>2156190787.9979963</v>
      </c>
      <c r="I229" s="148">
        <f>ROUND((I161+I139+I137+I135+I92+I89+I85+I83+I74+I72+I59+I50+I35+I25+I15+I144),0)-1</f>
        <v>500601090</v>
      </c>
      <c r="K229" s="148">
        <f>ROUND((K161+K139+K137+K135+K92+K89+K85+K83+K74+K72+K59+K50+K35+K25+K15+K144),0)-1</f>
        <v>2656791878</v>
      </c>
      <c r="M229" s="150"/>
      <c r="N229" s="327"/>
    </row>
    <row r="230" spans="1:14" ht="15.75" customHeight="1">
      <c r="A230" s="149"/>
      <c r="B230" s="149"/>
      <c r="C230" s="149"/>
      <c r="D230" s="149"/>
      <c r="E230" s="149"/>
      <c r="F230" s="150"/>
      <c r="M230" s="284"/>
    </row>
    <row r="231" spans="1:14" ht="22.2" customHeight="1" thickBot="1">
      <c r="A231" s="424" t="s">
        <v>1336</v>
      </c>
      <c r="B231" s="424"/>
      <c r="C231" s="424"/>
      <c r="D231" s="424"/>
      <c r="E231" s="424"/>
      <c r="F231" s="424"/>
      <c r="G231" s="425" t="s">
        <v>1337</v>
      </c>
      <c r="H231" s="425"/>
      <c r="I231" s="425"/>
      <c r="J231" s="425"/>
      <c r="K231" s="425"/>
    </row>
    <row r="232" spans="1:14" ht="33" customHeight="1" thickBot="1">
      <c r="A232" s="456" t="s">
        <v>892</v>
      </c>
      <c r="B232" s="457"/>
      <c r="C232" s="457"/>
      <c r="D232" s="457"/>
      <c r="E232" s="457"/>
      <c r="F232" s="458"/>
      <c r="G232" s="459" t="s">
        <v>903</v>
      </c>
      <c r="H232" s="460"/>
      <c r="I232" s="461"/>
      <c r="J232" s="462" t="s">
        <v>904</v>
      </c>
      <c r="K232" s="463"/>
      <c r="M232" s="289"/>
    </row>
    <row r="233" spans="1:14" outlineLevel="1">
      <c r="A233" s="464" t="s">
        <v>0</v>
      </c>
      <c r="B233" s="466" t="s">
        <v>1</v>
      </c>
      <c r="C233" s="466" t="s">
        <v>2</v>
      </c>
      <c r="D233" s="466" t="s">
        <v>3</v>
      </c>
      <c r="E233" s="466" t="s">
        <v>4</v>
      </c>
      <c r="F233" s="471" t="s">
        <v>5</v>
      </c>
      <c r="G233" s="445" t="s">
        <v>905</v>
      </c>
      <c r="H233" s="447" t="s">
        <v>3</v>
      </c>
      <c r="I233" s="449" t="s">
        <v>906</v>
      </c>
      <c r="J233" s="451" t="s">
        <v>907</v>
      </c>
      <c r="K233" s="449" t="s">
        <v>908</v>
      </c>
      <c r="M233" s="284"/>
    </row>
    <row r="234" spans="1:14" ht="16.2" outlineLevel="1" thickBot="1">
      <c r="A234" s="465"/>
      <c r="B234" s="467"/>
      <c r="C234" s="467"/>
      <c r="D234" s="467"/>
      <c r="E234" s="467"/>
      <c r="F234" s="472"/>
      <c r="G234" s="473"/>
      <c r="H234" s="474"/>
      <c r="I234" s="450"/>
      <c r="J234" s="452"/>
      <c r="K234" s="450"/>
    </row>
    <row r="235" spans="1:14" s="235" customFormat="1" outlineLevel="1">
      <c r="A235" s="205">
        <v>1</v>
      </c>
      <c r="B235" s="206" t="s">
        <v>6</v>
      </c>
      <c r="C235" s="205"/>
      <c r="D235" s="207" t="s">
        <v>599</v>
      </c>
      <c r="E235" s="208" t="s">
        <v>599</v>
      </c>
      <c r="F235" s="256">
        <f>SUM(F236)</f>
        <v>5286642</v>
      </c>
      <c r="G235" s="257"/>
      <c r="H235" s="258"/>
      <c r="I235" s="256">
        <f>SUM(I236)</f>
        <v>11889</v>
      </c>
      <c r="J235" s="258"/>
      <c r="K235" s="256">
        <f>SUM(K236)</f>
        <v>5298531</v>
      </c>
      <c r="N235" s="236"/>
    </row>
    <row r="236" spans="1:14" ht="46.8" outlineLevel="1">
      <c r="A236" s="143" t="s">
        <v>7</v>
      </c>
      <c r="B236" s="144" t="s">
        <v>8</v>
      </c>
      <c r="C236" s="143" t="s">
        <v>9</v>
      </c>
      <c r="D236" s="145">
        <v>4002</v>
      </c>
      <c r="E236" s="146">
        <v>1321</v>
      </c>
      <c r="F236" s="147">
        <f t="shared" ref="F236:F298" si="94">+IF(C236=0,"",IFERROR(E236*D236,""))</f>
        <v>5286642</v>
      </c>
      <c r="G236" s="259" t="s">
        <v>895</v>
      </c>
      <c r="H236" s="260">
        <v>9</v>
      </c>
      <c r="I236" s="261">
        <f>+ROUND((E236*H236),0)</f>
        <v>11889</v>
      </c>
      <c r="J236" s="260">
        <f>+D236+H236</f>
        <v>4011</v>
      </c>
      <c r="K236" s="262">
        <f>+ROUND((J236*E236),0)</f>
        <v>5298531</v>
      </c>
    </row>
    <row r="237" spans="1:14" s="235" customFormat="1" outlineLevel="1">
      <c r="A237" s="138">
        <v>2</v>
      </c>
      <c r="B237" s="139" t="s">
        <v>10</v>
      </c>
      <c r="C237" s="138"/>
      <c r="D237" s="140" t="s">
        <v>599</v>
      </c>
      <c r="E237" s="141" t="s">
        <v>599</v>
      </c>
      <c r="F237" s="261">
        <f>SUM(F238:F249)</f>
        <v>1156416728</v>
      </c>
      <c r="G237" s="263"/>
      <c r="H237" s="264"/>
      <c r="I237" s="261">
        <f>SUM(I238:I249)</f>
        <v>63202275</v>
      </c>
      <c r="J237" s="265"/>
      <c r="K237" s="261">
        <f>SUM(K238:K249)</f>
        <v>1219619003</v>
      </c>
      <c r="N237" s="236"/>
    </row>
    <row r="238" spans="1:14" ht="78" outlineLevel="1">
      <c r="A238" s="143">
        <v>2.1</v>
      </c>
      <c r="B238" s="144" t="s">
        <v>11</v>
      </c>
      <c r="C238" s="143" t="s">
        <v>9</v>
      </c>
      <c r="D238" s="145">
        <v>3416</v>
      </c>
      <c r="E238" s="146">
        <v>125167</v>
      </c>
      <c r="F238" s="147">
        <f t="shared" si="94"/>
        <v>427570472</v>
      </c>
      <c r="G238" s="266"/>
      <c r="H238" s="267"/>
      <c r="I238" s="261">
        <f t="shared" ref="I238:I249" si="95">+ROUND((E238*H238),0)</f>
        <v>0</v>
      </c>
      <c r="J238" s="260">
        <f t="shared" ref="J238:J249" si="96">+D238+H238</f>
        <v>3416</v>
      </c>
      <c r="K238" s="262">
        <f t="shared" ref="K238:K249" si="97">+ROUND((J238*E238),0)</f>
        <v>427570472</v>
      </c>
    </row>
    <row r="239" spans="1:14" ht="62.4" outlineLevel="1">
      <c r="A239" s="143">
        <v>2.2000000000000002</v>
      </c>
      <c r="B239" s="144" t="s">
        <v>12</v>
      </c>
      <c r="C239" s="143" t="s">
        <v>13</v>
      </c>
      <c r="D239" s="145">
        <v>683</v>
      </c>
      <c r="E239" s="146">
        <v>14184</v>
      </c>
      <c r="F239" s="147">
        <f t="shared" si="94"/>
        <v>9687672</v>
      </c>
      <c r="G239" s="259" t="s">
        <v>895</v>
      </c>
      <c r="H239" s="260">
        <v>20.227699999999999</v>
      </c>
      <c r="I239" s="261">
        <f t="shared" si="95"/>
        <v>286910</v>
      </c>
      <c r="J239" s="260">
        <f t="shared" si="96"/>
        <v>703.22770000000003</v>
      </c>
      <c r="K239" s="262">
        <f t="shared" si="97"/>
        <v>9974582</v>
      </c>
    </row>
    <row r="240" spans="1:14" ht="62.4" outlineLevel="1">
      <c r="A240" s="143">
        <v>2.2999999999999998</v>
      </c>
      <c r="B240" s="144" t="s">
        <v>14</v>
      </c>
      <c r="C240" s="143" t="s">
        <v>13</v>
      </c>
      <c r="D240" s="145">
        <v>127</v>
      </c>
      <c r="E240" s="146">
        <v>32945</v>
      </c>
      <c r="F240" s="147">
        <f t="shared" si="94"/>
        <v>4184015</v>
      </c>
      <c r="G240" s="259" t="s">
        <v>895</v>
      </c>
      <c r="H240" s="260">
        <v>501.96</v>
      </c>
      <c r="I240" s="261">
        <f t="shared" si="95"/>
        <v>16537072</v>
      </c>
      <c r="J240" s="260">
        <f t="shared" si="96"/>
        <v>628.96</v>
      </c>
      <c r="K240" s="262">
        <f t="shared" si="97"/>
        <v>20721087</v>
      </c>
    </row>
    <row r="241" spans="1:14" ht="46.8" outlineLevel="1">
      <c r="A241" s="143">
        <v>2.4</v>
      </c>
      <c r="B241" s="144" t="s">
        <v>15</v>
      </c>
      <c r="C241" s="143" t="s">
        <v>13</v>
      </c>
      <c r="D241" s="145">
        <v>1322</v>
      </c>
      <c r="E241" s="146">
        <v>35256</v>
      </c>
      <c r="F241" s="147">
        <f t="shared" si="94"/>
        <v>46608432</v>
      </c>
      <c r="G241" s="259" t="s">
        <v>909</v>
      </c>
      <c r="H241" s="260">
        <v>0</v>
      </c>
      <c r="I241" s="261">
        <f t="shared" si="95"/>
        <v>0</v>
      </c>
      <c r="J241" s="260">
        <f t="shared" si="96"/>
        <v>1322</v>
      </c>
      <c r="K241" s="262">
        <f t="shared" si="97"/>
        <v>46608432</v>
      </c>
    </row>
    <row r="242" spans="1:14" ht="78" outlineLevel="1">
      <c r="A242" s="143">
        <v>2.5</v>
      </c>
      <c r="B242" s="151" t="s">
        <v>16</v>
      </c>
      <c r="C242" s="143" t="s">
        <v>13</v>
      </c>
      <c r="D242" s="145">
        <v>391</v>
      </c>
      <c r="E242" s="146">
        <v>50770</v>
      </c>
      <c r="F242" s="147">
        <f t="shared" si="94"/>
        <v>19851070</v>
      </c>
      <c r="G242" s="259" t="s">
        <v>909</v>
      </c>
      <c r="H242" s="260">
        <v>-74.180000000000007</v>
      </c>
      <c r="I242" s="261">
        <f t="shared" si="95"/>
        <v>-3766119</v>
      </c>
      <c r="J242" s="260">
        <f t="shared" si="96"/>
        <v>316.82</v>
      </c>
      <c r="K242" s="262">
        <f t="shared" si="97"/>
        <v>16084951</v>
      </c>
    </row>
    <row r="243" spans="1:14" ht="62.4" outlineLevel="1">
      <c r="A243" s="143">
        <v>2.6</v>
      </c>
      <c r="B243" s="144" t="s">
        <v>17</v>
      </c>
      <c r="C243" s="143" t="s">
        <v>13</v>
      </c>
      <c r="D243" s="145">
        <v>235</v>
      </c>
      <c r="E243" s="146">
        <v>30577</v>
      </c>
      <c r="F243" s="147">
        <f t="shared" si="94"/>
        <v>7185595</v>
      </c>
      <c r="G243" s="266"/>
      <c r="H243" s="267"/>
      <c r="I243" s="261">
        <f t="shared" si="95"/>
        <v>0</v>
      </c>
      <c r="J243" s="260">
        <f t="shared" si="96"/>
        <v>235</v>
      </c>
      <c r="K243" s="262">
        <f t="shared" si="97"/>
        <v>7185595</v>
      </c>
    </row>
    <row r="244" spans="1:14" outlineLevel="1">
      <c r="A244" s="143">
        <v>2.7</v>
      </c>
      <c r="B244" s="144" t="s">
        <v>18</v>
      </c>
      <c r="C244" s="143" t="s">
        <v>9</v>
      </c>
      <c r="D244" s="145">
        <v>1951</v>
      </c>
      <c r="E244" s="146">
        <v>1100</v>
      </c>
      <c r="F244" s="147">
        <f t="shared" si="94"/>
        <v>2146100</v>
      </c>
      <c r="G244" s="259" t="s">
        <v>895</v>
      </c>
      <c r="H244" s="260">
        <v>54.820000000000093</v>
      </c>
      <c r="I244" s="261">
        <f t="shared" si="95"/>
        <v>60302</v>
      </c>
      <c r="J244" s="260">
        <f t="shared" si="96"/>
        <v>2005.8200000000002</v>
      </c>
      <c r="K244" s="262">
        <f t="shared" si="97"/>
        <v>2206402</v>
      </c>
    </row>
    <row r="245" spans="1:14" ht="62.4" outlineLevel="1">
      <c r="A245" s="143">
        <v>2.8</v>
      </c>
      <c r="B245" s="144" t="s">
        <v>19</v>
      </c>
      <c r="C245" s="143" t="s">
        <v>13</v>
      </c>
      <c r="D245" s="145">
        <v>195</v>
      </c>
      <c r="E245" s="146">
        <v>111453</v>
      </c>
      <c r="F245" s="147">
        <f t="shared" si="94"/>
        <v>21733335</v>
      </c>
      <c r="G245" s="259" t="s">
        <v>895</v>
      </c>
      <c r="H245" s="260">
        <v>354.17</v>
      </c>
      <c r="I245" s="261">
        <f t="shared" si="95"/>
        <v>39473309</v>
      </c>
      <c r="J245" s="260">
        <f t="shared" si="96"/>
        <v>549.17000000000007</v>
      </c>
      <c r="K245" s="262">
        <f t="shared" si="97"/>
        <v>61206644</v>
      </c>
    </row>
    <row r="246" spans="1:14" ht="78" outlineLevel="1">
      <c r="A246" s="143">
        <v>2.9</v>
      </c>
      <c r="B246" s="144" t="s">
        <v>20</v>
      </c>
      <c r="C246" s="143" t="s">
        <v>13</v>
      </c>
      <c r="D246" s="145">
        <v>293</v>
      </c>
      <c r="E246" s="146">
        <v>176414</v>
      </c>
      <c r="F246" s="147">
        <f t="shared" si="94"/>
        <v>51689302</v>
      </c>
      <c r="G246" s="259" t="s">
        <v>895</v>
      </c>
      <c r="H246" s="260">
        <v>7.8699999999999957</v>
      </c>
      <c r="I246" s="261">
        <f t="shared" si="95"/>
        <v>1388378</v>
      </c>
      <c r="J246" s="260">
        <f t="shared" si="96"/>
        <v>300.87</v>
      </c>
      <c r="K246" s="262">
        <f t="shared" si="97"/>
        <v>53077680</v>
      </c>
    </row>
    <row r="247" spans="1:14" ht="78" outlineLevel="1">
      <c r="A247" s="143" t="s">
        <v>21</v>
      </c>
      <c r="B247" s="144" t="s">
        <v>22</v>
      </c>
      <c r="C247" s="143" t="s">
        <v>9</v>
      </c>
      <c r="D247" s="145">
        <v>1951</v>
      </c>
      <c r="E247" s="146">
        <v>109491</v>
      </c>
      <c r="F247" s="147">
        <f t="shared" si="94"/>
        <v>213616941</v>
      </c>
      <c r="G247" s="266"/>
      <c r="H247" s="267"/>
      <c r="I247" s="261">
        <f t="shared" si="95"/>
        <v>0</v>
      </c>
      <c r="J247" s="260">
        <f t="shared" si="96"/>
        <v>1951</v>
      </c>
      <c r="K247" s="262">
        <f t="shared" si="97"/>
        <v>213616941</v>
      </c>
    </row>
    <row r="248" spans="1:14" outlineLevel="1">
      <c r="A248" s="143">
        <v>2.11</v>
      </c>
      <c r="B248" s="144" t="s">
        <v>23</v>
      </c>
      <c r="C248" s="143" t="s">
        <v>9</v>
      </c>
      <c r="D248" s="145">
        <v>1951</v>
      </c>
      <c r="E248" s="146">
        <v>12263</v>
      </c>
      <c r="F248" s="147">
        <f t="shared" si="94"/>
        <v>23925113</v>
      </c>
      <c r="G248" s="266"/>
      <c r="H248" s="267"/>
      <c r="I248" s="261">
        <f t="shared" si="95"/>
        <v>0</v>
      </c>
      <c r="J248" s="260">
        <f t="shared" si="96"/>
        <v>1951</v>
      </c>
      <c r="K248" s="262">
        <f t="shared" si="97"/>
        <v>23925113</v>
      </c>
    </row>
    <row r="249" spans="1:14" ht="78" outlineLevel="1">
      <c r="A249" s="143">
        <v>2.12</v>
      </c>
      <c r="B249" s="144" t="s">
        <v>24</v>
      </c>
      <c r="C249" s="143" t="s">
        <v>9</v>
      </c>
      <c r="D249" s="145">
        <v>1951</v>
      </c>
      <c r="E249" s="146">
        <v>168231</v>
      </c>
      <c r="F249" s="147">
        <f t="shared" si="94"/>
        <v>328218681</v>
      </c>
      <c r="G249" s="259" t="s">
        <v>895</v>
      </c>
      <c r="H249" s="260">
        <v>54.820000000000093</v>
      </c>
      <c r="I249" s="261">
        <f t="shared" si="95"/>
        <v>9222423</v>
      </c>
      <c r="J249" s="260">
        <f t="shared" si="96"/>
        <v>2005.8200000000002</v>
      </c>
      <c r="K249" s="262">
        <f t="shared" si="97"/>
        <v>337441104</v>
      </c>
    </row>
    <row r="250" spans="1:14" s="235" customFormat="1" outlineLevel="1">
      <c r="A250" s="138">
        <v>3</v>
      </c>
      <c r="B250" s="139" t="s">
        <v>25</v>
      </c>
      <c r="C250" s="138"/>
      <c r="D250" s="140" t="s">
        <v>599</v>
      </c>
      <c r="E250" s="141" t="s">
        <v>599</v>
      </c>
      <c r="F250" s="261">
        <f>SUM(F251:F265)</f>
        <v>120834090</v>
      </c>
      <c r="G250" s="268"/>
      <c r="H250" s="269"/>
      <c r="I250" s="261">
        <f>SUM(I251:I265)</f>
        <v>-37407206</v>
      </c>
      <c r="J250" s="270"/>
      <c r="K250" s="261">
        <f>SUM(K251:K265)</f>
        <v>83426884</v>
      </c>
      <c r="N250" s="236"/>
    </row>
    <row r="251" spans="1:14" ht="78" outlineLevel="1">
      <c r="A251" s="143">
        <v>3.1</v>
      </c>
      <c r="B251" s="144" t="s">
        <v>26</v>
      </c>
      <c r="C251" s="143" t="s">
        <v>9</v>
      </c>
      <c r="D251" s="145">
        <v>73</v>
      </c>
      <c r="E251" s="146">
        <v>125167</v>
      </c>
      <c r="F251" s="147">
        <f t="shared" si="94"/>
        <v>9137191</v>
      </c>
      <c r="G251" s="259" t="s">
        <v>909</v>
      </c>
      <c r="H251" s="260">
        <v>-73</v>
      </c>
      <c r="I251" s="261">
        <f t="shared" ref="I251:I265" si="98">+ROUND((E251*H251),0)</f>
        <v>-9137191</v>
      </c>
      <c r="J251" s="260">
        <f t="shared" ref="J251:J265" si="99">+D251+H251</f>
        <v>0</v>
      </c>
      <c r="K251" s="262">
        <f t="shared" ref="K251:K265" si="100">+ROUND((J251*E251),0)</f>
        <v>0</v>
      </c>
    </row>
    <row r="252" spans="1:14" ht="93.6" outlineLevel="1">
      <c r="A252" s="143">
        <v>3.2</v>
      </c>
      <c r="B252" s="144" t="s">
        <v>27</v>
      </c>
      <c r="C252" s="143" t="s">
        <v>9</v>
      </c>
      <c r="D252" s="145">
        <v>79</v>
      </c>
      <c r="E252" s="146">
        <v>47439</v>
      </c>
      <c r="F252" s="147">
        <f t="shared" si="94"/>
        <v>3747681</v>
      </c>
      <c r="G252" s="259" t="s">
        <v>895</v>
      </c>
      <c r="H252" s="260">
        <v>104.69</v>
      </c>
      <c r="I252" s="261">
        <f t="shared" si="98"/>
        <v>4966389</v>
      </c>
      <c r="J252" s="260">
        <f t="shared" si="99"/>
        <v>183.69</v>
      </c>
      <c r="K252" s="262">
        <f t="shared" si="100"/>
        <v>8714070</v>
      </c>
    </row>
    <row r="253" spans="1:14" ht="78" outlineLevel="1">
      <c r="A253" s="143">
        <v>3.3</v>
      </c>
      <c r="B253" s="144" t="s">
        <v>28</v>
      </c>
      <c r="C253" s="143" t="s">
        <v>13</v>
      </c>
      <c r="D253" s="145">
        <v>133</v>
      </c>
      <c r="E253" s="146">
        <v>13949</v>
      </c>
      <c r="F253" s="147">
        <f t="shared" si="94"/>
        <v>1855217</v>
      </c>
      <c r="G253" s="259" t="s">
        <v>909</v>
      </c>
      <c r="H253" s="260">
        <v>-133</v>
      </c>
      <c r="I253" s="261">
        <f t="shared" si="98"/>
        <v>-1855217</v>
      </c>
      <c r="J253" s="260">
        <f t="shared" si="99"/>
        <v>0</v>
      </c>
      <c r="K253" s="262">
        <f t="shared" si="100"/>
        <v>0</v>
      </c>
    </row>
    <row r="254" spans="1:14" ht="78" outlineLevel="1">
      <c r="A254" s="143">
        <v>3.4</v>
      </c>
      <c r="B254" s="144" t="s">
        <v>29</v>
      </c>
      <c r="C254" s="143" t="s">
        <v>13</v>
      </c>
      <c r="D254" s="145">
        <v>3</v>
      </c>
      <c r="E254" s="146">
        <v>32945</v>
      </c>
      <c r="F254" s="147">
        <f t="shared" si="94"/>
        <v>98835</v>
      </c>
      <c r="G254" s="259" t="s">
        <v>895</v>
      </c>
      <c r="H254" s="260">
        <v>45.08</v>
      </c>
      <c r="I254" s="261">
        <f t="shared" si="98"/>
        <v>1485161</v>
      </c>
      <c r="J254" s="260">
        <f t="shared" si="99"/>
        <v>48.08</v>
      </c>
      <c r="K254" s="262">
        <f t="shared" si="100"/>
        <v>1583996</v>
      </c>
    </row>
    <row r="255" spans="1:14" ht="46.8" outlineLevel="1">
      <c r="A255" s="143">
        <v>3.5</v>
      </c>
      <c r="B255" s="144" t="s">
        <v>15</v>
      </c>
      <c r="C255" s="143" t="s">
        <v>13</v>
      </c>
      <c r="D255" s="145">
        <v>159</v>
      </c>
      <c r="E255" s="146">
        <v>35256</v>
      </c>
      <c r="F255" s="147">
        <f t="shared" si="94"/>
        <v>5605704</v>
      </c>
      <c r="G255" s="259" t="s">
        <v>909</v>
      </c>
      <c r="H255" s="260">
        <v>-159</v>
      </c>
      <c r="I255" s="261">
        <f t="shared" si="98"/>
        <v>-5605704</v>
      </c>
      <c r="J255" s="260">
        <f t="shared" si="99"/>
        <v>0</v>
      </c>
      <c r="K255" s="262">
        <f t="shared" si="100"/>
        <v>0</v>
      </c>
    </row>
    <row r="256" spans="1:14" outlineLevel="1">
      <c r="A256" s="143">
        <v>3.6</v>
      </c>
      <c r="B256" s="144" t="s">
        <v>18</v>
      </c>
      <c r="C256" s="143" t="s">
        <v>9</v>
      </c>
      <c r="D256" s="145">
        <v>444</v>
      </c>
      <c r="E256" s="146">
        <v>1100</v>
      </c>
      <c r="F256" s="147">
        <f t="shared" si="94"/>
        <v>488400</v>
      </c>
      <c r="G256" s="259" t="s">
        <v>909</v>
      </c>
      <c r="H256" s="260">
        <v>-117.25</v>
      </c>
      <c r="I256" s="261">
        <f t="shared" si="98"/>
        <v>-128975</v>
      </c>
      <c r="J256" s="260">
        <f t="shared" si="99"/>
        <v>326.75</v>
      </c>
      <c r="K256" s="262">
        <f t="shared" si="100"/>
        <v>359425</v>
      </c>
    </row>
    <row r="257" spans="1:14" ht="62.4" outlineLevel="1">
      <c r="A257" s="143">
        <v>3.7</v>
      </c>
      <c r="B257" s="144" t="s">
        <v>19</v>
      </c>
      <c r="C257" s="143" t="s">
        <v>13</v>
      </c>
      <c r="D257" s="145">
        <v>44</v>
      </c>
      <c r="E257" s="146">
        <v>111453</v>
      </c>
      <c r="F257" s="147">
        <f t="shared" si="94"/>
        <v>4903932</v>
      </c>
      <c r="G257" s="259" t="s">
        <v>909</v>
      </c>
      <c r="H257" s="260">
        <v>-4.1400000000000032</v>
      </c>
      <c r="I257" s="261">
        <f t="shared" si="98"/>
        <v>-461415</v>
      </c>
      <c r="J257" s="260">
        <f t="shared" si="99"/>
        <v>39.86</v>
      </c>
      <c r="K257" s="262">
        <f t="shared" si="100"/>
        <v>4442517</v>
      </c>
    </row>
    <row r="258" spans="1:14" ht="78" outlineLevel="1">
      <c r="A258" s="143">
        <v>3.8</v>
      </c>
      <c r="B258" s="144" t="s">
        <v>20</v>
      </c>
      <c r="C258" s="143" t="s">
        <v>13</v>
      </c>
      <c r="D258" s="145">
        <v>67</v>
      </c>
      <c r="E258" s="146">
        <v>145593</v>
      </c>
      <c r="F258" s="147">
        <f t="shared" si="94"/>
        <v>9754731</v>
      </c>
      <c r="G258" s="259" t="s">
        <v>909</v>
      </c>
      <c r="H258" s="260">
        <v>-28.510000000000005</v>
      </c>
      <c r="I258" s="261">
        <f t="shared" si="98"/>
        <v>-4150856</v>
      </c>
      <c r="J258" s="260">
        <f t="shared" si="99"/>
        <v>38.489999999999995</v>
      </c>
      <c r="K258" s="262">
        <f t="shared" si="100"/>
        <v>5603875</v>
      </c>
    </row>
    <row r="259" spans="1:14" ht="78" outlineLevel="1">
      <c r="A259" s="143">
        <v>3.9</v>
      </c>
      <c r="B259" s="144" t="s">
        <v>22</v>
      </c>
      <c r="C259" s="143" t="s">
        <v>9</v>
      </c>
      <c r="D259" s="145">
        <v>444</v>
      </c>
      <c r="E259" s="146">
        <v>104654</v>
      </c>
      <c r="F259" s="147">
        <f t="shared" si="94"/>
        <v>46466376</v>
      </c>
      <c r="G259" s="259" t="s">
        <v>909</v>
      </c>
      <c r="H259" s="260">
        <v>-187.37</v>
      </c>
      <c r="I259" s="261">
        <f t="shared" si="98"/>
        <v>-19609020</v>
      </c>
      <c r="J259" s="260">
        <f t="shared" si="99"/>
        <v>256.63</v>
      </c>
      <c r="K259" s="262">
        <f t="shared" si="100"/>
        <v>26857356</v>
      </c>
    </row>
    <row r="260" spans="1:14" outlineLevel="1">
      <c r="A260" s="143" t="s">
        <v>30</v>
      </c>
      <c r="B260" s="144" t="s">
        <v>31</v>
      </c>
      <c r="C260" s="143" t="s">
        <v>9</v>
      </c>
      <c r="D260" s="145">
        <v>444</v>
      </c>
      <c r="E260" s="146">
        <v>11805</v>
      </c>
      <c r="F260" s="147">
        <f t="shared" si="94"/>
        <v>5241420</v>
      </c>
      <c r="G260" s="259" t="s">
        <v>909</v>
      </c>
      <c r="H260" s="260">
        <v>-187.37</v>
      </c>
      <c r="I260" s="261">
        <f t="shared" si="98"/>
        <v>-2211903</v>
      </c>
      <c r="J260" s="260">
        <f t="shared" si="99"/>
        <v>256.63</v>
      </c>
      <c r="K260" s="262">
        <f t="shared" si="100"/>
        <v>3029517</v>
      </c>
    </row>
    <row r="261" spans="1:14" ht="93.6" outlineLevel="1">
      <c r="A261" s="143" t="s">
        <v>32</v>
      </c>
      <c r="B261" s="144" t="s">
        <v>33</v>
      </c>
      <c r="C261" s="143" t="s">
        <v>9</v>
      </c>
      <c r="D261" s="145">
        <v>188</v>
      </c>
      <c r="E261" s="146">
        <v>124464</v>
      </c>
      <c r="F261" s="147">
        <f t="shared" si="94"/>
        <v>23399232</v>
      </c>
      <c r="G261" s="266"/>
      <c r="H261" s="267"/>
      <c r="I261" s="261">
        <f t="shared" si="98"/>
        <v>0</v>
      </c>
      <c r="J261" s="260">
        <f t="shared" si="99"/>
        <v>188</v>
      </c>
      <c r="K261" s="262">
        <f t="shared" si="100"/>
        <v>23399232</v>
      </c>
    </row>
    <row r="262" spans="1:14" outlineLevel="1">
      <c r="A262" s="143">
        <v>3.12</v>
      </c>
      <c r="B262" s="144" t="s">
        <v>34</v>
      </c>
      <c r="C262" s="143" t="s">
        <v>9</v>
      </c>
      <c r="D262" s="145">
        <v>197</v>
      </c>
      <c r="E262" s="146">
        <v>12263</v>
      </c>
      <c r="F262" s="147">
        <f t="shared" si="94"/>
        <v>2415811</v>
      </c>
      <c r="G262" s="266"/>
      <c r="H262" s="267"/>
      <c r="I262" s="261">
        <f t="shared" si="98"/>
        <v>0</v>
      </c>
      <c r="J262" s="260">
        <f t="shared" si="99"/>
        <v>197</v>
      </c>
      <c r="K262" s="262">
        <f t="shared" si="100"/>
        <v>2415811</v>
      </c>
    </row>
    <row r="263" spans="1:14" ht="62.4" outlineLevel="1">
      <c r="A263" s="143">
        <v>3.13</v>
      </c>
      <c r="B263" s="144" t="s">
        <v>35</v>
      </c>
      <c r="C263" s="143" t="s">
        <v>36</v>
      </c>
      <c r="D263" s="145">
        <v>84</v>
      </c>
      <c r="E263" s="146">
        <v>33452</v>
      </c>
      <c r="F263" s="147">
        <f t="shared" si="94"/>
        <v>2809968</v>
      </c>
      <c r="G263" s="259" t="s">
        <v>909</v>
      </c>
      <c r="H263" s="260">
        <v>-5.6000000000000014</v>
      </c>
      <c r="I263" s="261">
        <f t="shared" si="98"/>
        <v>-187331</v>
      </c>
      <c r="J263" s="260">
        <f t="shared" si="99"/>
        <v>78.400000000000006</v>
      </c>
      <c r="K263" s="262">
        <f t="shared" si="100"/>
        <v>2622637</v>
      </c>
    </row>
    <row r="264" spans="1:14" ht="62.4" outlineLevel="1">
      <c r="A264" s="143">
        <v>3.14</v>
      </c>
      <c r="B264" s="144" t="s">
        <v>37</v>
      </c>
      <c r="C264" s="143" t="s">
        <v>36</v>
      </c>
      <c r="D264" s="145">
        <v>51</v>
      </c>
      <c r="E264" s="146">
        <v>25180</v>
      </c>
      <c r="F264" s="147">
        <f t="shared" si="94"/>
        <v>1284180</v>
      </c>
      <c r="G264" s="259" t="s">
        <v>895</v>
      </c>
      <c r="H264" s="260">
        <v>-4</v>
      </c>
      <c r="I264" s="261">
        <f t="shared" si="98"/>
        <v>-100720</v>
      </c>
      <c r="J264" s="260">
        <f t="shared" si="99"/>
        <v>47</v>
      </c>
      <c r="K264" s="262">
        <f t="shared" si="100"/>
        <v>1183460</v>
      </c>
    </row>
    <row r="265" spans="1:14" ht="93.6" outlineLevel="1">
      <c r="A265" s="143">
        <v>3.15</v>
      </c>
      <c r="B265" s="144" t="s">
        <v>38</v>
      </c>
      <c r="C265" s="143" t="s">
        <v>36</v>
      </c>
      <c r="D265" s="145">
        <v>53</v>
      </c>
      <c r="E265" s="146">
        <v>68404</v>
      </c>
      <c r="F265" s="147">
        <f t="shared" si="94"/>
        <v>3625412</v>
      </c>
      <c r="G265" s="259" t="s">
        <v>895</v>
      </c>
      <c r="H265" s="260">
        <v>-6</v>
      </c>
      <c r="I265" s="261">
        <f t="shared" si="98"/>
        <v>-410424</v>
      </c>
      <c r="J265" s="260">
        <f t="shared" si="99"/>
        <v>47</v>
      </c>
      <c r="K265" s="262">
        <f t="shared" si="100"/>
        <v>3214988</v>
      </c>
    </row>
    <row r="266" spans="1:14" s="235" customFormat="1" outlineLevel="1">
      <c r="A266" s="138">
        <v>4</v>
      </c>
      <c r="B266" s="139" t="s">
        <v>39</v>
      </c>
      <c r="C266" s="138"/>
      <c r="D266" s="140" t="s">
        <v>599</v>
      </c>
      <c r="E266" s="141" t="s">
        <v>599</v>
      </c>
      <c r="F266" s="261">
        <f>SUM(F267:F278)</f>
        <v>131401497</v>
      </c>
      <c r="G266" s="271"/>
      <c r="H266" s="271"/>
      <c r="I266" s="261">
        <f>SUM(I267:I278)</f>
        <v>16110306</v>
      </c>
      <c r="J266" s="271"/>
      <c r="K266" s="261">
        <f>SUM(K267:K278)</f>
        <v>147511803</v>
      </c>
      <c r="N266" s="236"/>
    </row>
    <row r="267" spans="1:14" ht="78" outlineLevel="1">
      <c r="A267" s="143">
        <v>4.0999999999999996</v>
      </c>
      <c r="B267" s="144" t="s">
        <v>26</v>
      </c>
      <c r="C267" s="143" t="s">
        <v>9</v>
      </c>
      <c r="D267" s="145">
        <v>26</v>
      </c>
      <c r="E267" s="146">
        <v>125167</v>
      </c>
      <c r="F267" s="147">
        <f t="shared" si="94"/>
        <v>3254342</v>
      </c>
      <c r="G267" s="259" t="s">
        <v>895</v>
      </c>
      <c r="H267" s="260">
        <v>23.970000000000002</v>
      </c>
      <c r="I267" s="261">
        <f t="shared" ref="I267:I278" si="101">+ROUND((E267*H267),0)</f>
        <v>3000253</v>
      </c>
      <c r="J267" s="260">
        <f t="shared" ref="J267:J278" si="102">+D267+H267</f>
        <v>49.97</v>
      </c>
      <c r="K267" s="262">
        <f t="shared" ref="K267:K278" si="103">+ROUND((J267*E267),0)</f>
        <v>6254595</v>
      </c>
    </row>
    <row r="268" spans="1:14" ht="78" outlineLevel="1">
      <c r="A268" s="143">
        <v>4.2</v>
      </c>
      <c r="B268" s="144" t="s">
        <v>28</v>
      </c>
      <c r="C268" s="143" t="s">
        <v>13</v>
      </c>
      <c r="D268" s="145">
        <v>138</v>
      </c>
      <c r="E268" s="146">
        <v>13949</v>
      </c>
      <c r="F268" s="147">
        <f t="shared" si="94"/>
        <v>1924962</v>
      </c>
      <c r="G268" s="259" t="s">
        <v>909</v>
      </c>
      <c r="H268" s="260">
        <v>-138</v>
      </c>
      <c r="I268" s="261">
        <f t="shared" si="101"/>
        <v>-1924962</v>
      </c>
      <c r="J268" s="260">
        <f t="shared" si="102"/>
        <v>0</v>
      </c>
      <c r="K268" s="262">
        <f t="shared" si="103"/>
        <v>0</v>
      </c>
    </row>
    <row r="269" spans="1:14" ht="78" outlineLevel="1">
      <c r="A269" s="143">
        <v>4.3</v>
      </c>
      <c r="B269" s="144" t="s">
        <v>29</v>
      </c>
      <c r="C269" s="143" t="s">
        <v>13</v>
      </c>
      <c r="D269" s="145">
        <v>3</v>
      </c>
      <c r="E269" s="146">
        <v>32945</v>
      </c>
      <c r="F269" s="147">
        <f t="shared" si="94"/>
        <v>98835</v>
      </c>
      <c r="G269" s="259" t="s">
        <v>895</v>
      </c>
      <c r="H269" s="260">
        <v>19.200000000000003</v>
      </c>
      <c r="I269" s="261">
        <f t="shared" si="101"/>
        <v>632544</v>
      </c>
      <c r="J269" s="260">
        <f t="shared" si="102"/>
        <v>22.200000000000003</v>
      </c>
      <c r="K269" s="262">
        <f t="shared" si="103"/>
        <v>731379</v>
      </c>
    </row>
    <row r="270" spans="1:14" ht="46.8" outlineLevel="1">
      <c r="A270" s="143">
        <v>4.4000000000000004</v>
      </c>
      <c r="B270" s="144" t="s">
        <v>15</v>
      </c>
      <c r="C270" s="143" t="s">
        <v>13</v>
      </c>
      <c r="D270" s="145">
        <v>145</v>
      </c>
      <c r="E270" s="146">
        <v>35256</v>
      </c>
      <c r="F270" s="147">
        <f t="shared" si="94"/>
        <v>5112120</v>
      </c>
      <c r="G270" s="259" t="s">
        <v>909</v>
      </c>
      <c r="H270" s="260">
        <v>-145</v>
      </c>
      <c r="I270" s="261">
        <f t="shared" si="101"/>
        <v>-5112120</v>
      </c>
      <c r="J270" s="260">
        <f t="shared" si="102"/>
        <v>0</v>
      </c>
      <c r="K270" s="262">
        <f t="shared" si="103"/>
        <v>0</v>
      </c>
    </row>
    <row r="271" spans="1:14" ht="62.4" outlineLevel="1">
      <c r="A271" s="143">
        <v>4.5</v>
      </c>
      <c r="B271" s="144" t="s">
        <v>19</v>
      </c>
      <c r="C271" s="143" t="s">
        <v>13</v>
      </c>
      <c r="D271" s="145">
        <v>40</v>
      </c>
      <c r="E271" s="146">
        <v>111453</v>
      </c>
      <c r="F271" s="147">
        <f t="shared" si="94"/>
        <v>4458120</v>
      </c>
      <c r="G271" s="259" t="s">
        <v>895</v>
      </c>
      <c r="H271" s="260">
        <v>30.009999999999998</v>
      </c>
      <c r="I271" s="261">
        <f t="shared" si="101"/>
        <v>3344705</v>
      </c>
      <c r="J271" s="260">
        <f t="shared" si="102"/>
        <v>70.009999999999991</v>
      </c>
      <c r="K271" s="262">
        <f t="shared" si="103"/>
        <v>7802825</v>
      </c>
    </row>
    <row r="272" spans="1:14" ht="78" outlineLevel="1">
      <c r="A272" s="143">
        <v>4.5999999999999996</v>
      </c>
      <c r="B272" s="144" t="s">
        <v>20</v>
      </c>
      <c r="C272" s="143" t="s">
        <v>13</v>
      </c>
      <c r="D272" s="145">
        <v>59</v>
      </c>
      <c r="E272" s="146">
        <v>145593</v>
      </c>
      <c r="F272" s="147">
        <f t="shared" si="94"/>
        <v>8589987</v>
      </c>
      <c r="G272" s="259" t="s">
        <v>895</v>
      </c>
      <c r="H272" s="260">
        <v>19.629999999999995</v>
      </c>
      <c r="I272" s="261">
        <f t="shared" si="101"/>
        <v>2857991</v>
      </c>
      <c r="J272" s="260">
        <f t="shared" si="102"/>
        <v>78.63</v>
      </c>
      <c r="K272" s="262">
        <f t="shared" si="103"/>
        <v>11447978</v>
      </c>
    </row>
    <row r="273" spans="1:14" ht="78" outlineLevel="1">
      <c r="A273" s="143">
        <v>4.7</v>
      </c>
      <c r="B273" s="144" t="s">
        <v>40</v>
      </c>
      <c r="C273" s="143" t="s">
        <v>9</v>
      </c>
      <c r="D273" s="145">
        <v>395</v>
      </c>
      <c r="E273" s="146">
        <v>104654</v>
      </c>
      <c r="F273" s="147">
        <f t="shared" si="94"/>
        <v>41338330</v>
      </c>
      <c r="G273" s="259" t="s">
        <v>895</v>
      </c>
      <c r="H273" s="260">
        <v>134.20000000000005</v>
      </c>
      <c r="I273" s="261">
        <f t="shared" si="101"/>
        <v>14044567</v>
      </c>
      <c r="J273" s="260">
        <f t="shared" si="102"/>
        <v>529.20000000000005</v>
      </c>
      <c r="K273" s="262">
        <f t="shared" si="103"/>
        <v>55382897</v>
      </c>
    </row>
    <row r="274" spans="1:14" outlineLevel="1">
      <c r="A274" s="143">
        <v>4.8</v>
      </c>
      <c r="B274" s="144" t="s">
        <v>31</v>
      </c>
      <c r="C274" s="143" t="s">
        <v>9</v>
      </c>
      <c r="D274" s="145">
        <v>395</v>
      </c>
      <c r="E274" s="146">
        <v>12263</v>
      </c>
      <c r="F274" s="147">
        <f t="shared" si="94"/>
        <v>4843885</v>
      </c>
      <c r="G274" s="259" t="s">
        <v>895</v>
      </c>
      <c r="H274" s="260">
        <v>134.20000000000005</v>
      </c>
      <c r="I274" s="261">
        <f t="shared" si="101"/>
        <v>1645695</v>
      </c>
      <c r="J274" s="260">
        <f t="shared" si="102"/>
        <v>529.20000000000005</v>
      </c>
      <c r="K274" s="262">
        <f t="shared" si="103"/>
        <v>6489580</v>
      </c>
    </row>
    <row r="275" spans="1:14" ht="78" outlineLevel="1">
      <c r="A275" s="143">
        <v>4.9000000000000004</v>
      </c>
      <c r="B275" s="144" t="s">
        <v>41</v>
      </c>
      <c r="C275" s="143" t="s">
        <v>9</v>
      </c>
      <c r="D275" s="145">
        <v>395</v>
      </c>
      <c r="E275" s="146">
        <v>116360</v>
      </c>
      <c r="F275" s="147">
        <f t="shared" si="94"/>
        <v>45962200</v>
      </c>
      <c r="G275" s="259" t="s">
        <v>909</v>
      </c>
      <c r="H275" s="260">
        <v>-12.279999999999973</v>
      </c>
      <c r="I275" s="261">
        <f t="shared" si="101"/>
        <v>-1428901</v>
      </c>
      <c r="J275" s="260">
        <f t="shared" si="102"/>
        <v>382.72</v>
      </c>
      <c r="K275" s="262">
        <f t="shared" si="103"/>
        <v>44533299</v>
      </c>
    </row>
    <row r="276" spans="1:14" ht="62.4" outlineLevel="1">
      <c r="A276" s="143" t="s">
        <v>42</v>
      </c>
      <c r="B276" s="144" t="s">
        <v>35</v>
      </c>
      <c r="C276" s="143" t="s">
        <v>36</v>
      </c>
      <c r="D276" s="145">
        <v>333</v>
      </c>
      <c r="E276" s="146">
        <v>33452</v>
      </c>
      <c r="F276" s="147">
        <f t="shared" si="94"/>
        <v>11139516</v>
      </c>
      <c r="G276" s="259" t="s">
        <v>909</v>
      </c>
      <c r="H276" s="260">
        <v>-8.8000000000000398</v>
      </c>
      <c r="I276" s="261">
        <f t="shared" si="101"/>
        <v>-294378</v>
      </c>
      <c r="J276" s="260">
        <f t="shared" si="102"/>
        <v>324.19999999999993</v>
      </c>
      <c r="K276" s="262">
        <f t="shared" si="103"/>
        <v>10845138</v>
      </c>
    </row>
    <row r="277" spans="1:14" ht="62.4" outlineLevel="1">
      <c r="A277" s="143">
        <v>4.1100000000000003</v>
      </c>
      <c r="B277" s="144" t="s">
        <v>37</v>
      </c>
      <c r="C277" s="143" t="s">
        <v>36</v>
      </c>
      <c r="D277" s="145">
        <v>50</v>
      </c>
      <c r="E277" s="146">
        <v>25180</v>
      </c>
      <c r="F277" s="147">
        <f t="shared" si="94"/>
        <v>1259000</v>
      </c>
      <c r="G277" s="259" t="s">
        <v>909</v>
      </c>
      <c r="H277" s="260">
        <v>-7</v>
      </c>
      <c r="I277" s="261">
        <f t="shared" si="101"/>
        <v>-176260</v>
      </c>
      <c r="J277" s="260">
        <f t="shared" si="102"/>
        <v>43</v>
      </c>
      <c r="K277" s="262">
        <f t="shared" si="103"/>
        <v>1082740</v>
      </c>
    </row>
    <row r="278" spans="1:14" ht="93.6" outlineLevel="1">
      <c r="A278" s="143">
        <v>4.12</v>
      </c>
      <c r="B278" s="144" t="s">
        <v>38</v>
      </c>
      <c r="C278" s="143" t="s">
        <v>36</v>
      </c>
      <c r="D278" s="145">
        <v>50</v>
      </c>
      <c r="E278" s="146">
        <v>68404</v>
      </c>
      <c r="F278" s="147">
        <f t="shared" si="94"/>
        <v>3420200</v>
      </c>
      <c r="G278" s="259" t="s">
        <v>909</v>
      </c>
      <c r="H278" s="260">
        <v>-7</v>
      </c>
      <c r="I278" s="261">
        <f t="shared" si="101"/>
        <v>-478828</v>
      </c>
      <c r="J278" s="260">
        <f t="shared" si="102"/>
        <v>43</v>
      </c>
      <c r="K278" s="262">
        <f t="shared" si="103"/>
        <v>2941372</v>
      </c>
    </row>
    <row r="279" spans="1:14" s="235" customFormat="1" outlineLevel="1">
      <c r="A279" s="138">
        <v>5</v>
      </c>
      <c r="B279" s="139" t="s">
        <v>43</v>
      </c>
      <c r="C279" s="138"/>
      <c r="D279" s="140" t="s">
        <v>599</v>
      </c>
      <c r="E279" s="141" t="s">
        <v>599</v>
      </c>
      <c r="F279" s="261">
        <f>SUM(F280:F287)</f>
        <v>233258637</v>
      </c>
      <c r="G279" s="272"/>
      <c r="H279" s="273"/>
      <c r="I279" s="261">
        <f>SUM(I280:I287)</f>
        <v>76636399</v>
      </c>
      <c r="J279" s="265"/>
      <c r="K279" s="261">
        <f>SUM(K280:K287)</f>
        <v>309895036</v>
      </c>
      <c r="N279" s="236"/>
    </row>
    <row r="280" spans="1:14" ht="31.2" outlineLevel="1">
      <c r="A280" s="143">
        <v>5.0999999999999996</v>
      </c>
      <c r="B280" s="144" t="s">
        <v>44</v>
      </c>
      <c r="C280" s="143" t="s">
        <v>9</v>
      </c>
      <c r="D280" s="145">
        <v>809</v>
      </c>
      <c r="E280" s="146">
        <v>6165</v>
      </c>
      <c r="F280" s="147">
        <f t="shared" si="94"/>
        <v>4987485</v>
      </c>
      <c r="G280" s="259" t="s">
        <v>909</v>
      </c>
      <c r="H280" s="260">
        <v>-336.00000000000011</v>
      </c>
      <c r="I280" s="261">
        <f t="shared" ref="I280:I287" si="104">+ROUND((E280*H280),0)</f>
        <v>-2071440</v>
      </c>
      <c r="J280" s="260">
        <f t="shared" ref="J280:J287" si="105">+D280+H280</f>
        <v>472.99999999999989</v>
      </c>
      <c r="K280" s="262">
        <f t="shared" ref="K280:K287" si="106">+ROUND((J280*E280),0)</f>
        <v>2916045</v>
      </c>
    </row>
    <row r="281" spans="1:14" ht="46.8" outlineLevel="1">
      <c r="A281" s="143">
        <v>5.2</v>
      </c>
      <c r="B281" s="144" t="s">
        <v>45</v>
      </c>
      <c r="C281" s="143" t="s">
        <v>46</v>
      </c>
      <c r="D281" s="145">
        <v>6</v>
      </c>
      <c r="E281" s="146">
        <v>14199</v>
      </c>
      <c r="F281" s="147">
        <f t="shared" si="94"/>
        <v>85194</v>
      </c>
      <c r="G281" s="274"/>
      <c r="H281" s="260"/>
      <c r="I281" s="261">
        <f t="shared" si="104"/>
        <v>0</v>
      </c>
      <c r="J281" s="260">
        <f t="shared" si="105"/>
        <v>6</v>
      </c>
      <c r="K281" s="262">
        <f t="shared" si="106"/>
        <v>85194</v>
      </c>
    </row>
    <row r="282" spans="1:14" ht="62.4" outlineLevel="1">
      <c r="A282" s="143">
        <v>5.3</v>
      </c>
      <c r="B282" s="144" t="s">
        <v>47</v>
      </c>
      <c r="C282" s="143" t="s">
        <v>46</v>
      </c>
      <c r="D282" s="145">
        <v>3</v>
      </c>
      <c r="E282" s="146">
        <v>300458</v>
      </c>
      <c r="F282" s="147">
        <f t="shared" si="94"/>
        <v>901374</v>
      </c>
      <c r="G282" s="274"/>
      <c r="H282" s="260"/>
      <c r="I282" s="261">
        <f t="shared" si="104"/>
        <v>0</v>
      </c>
      <c r="J282" s="260">
        <f t="shared" si="105"/>
        <v>3</v>
      </c>
      <c r="K282" s="262">
        <f t="shared" si="106"/>
        <v>901374</v>
      </c>
    </row>
    <row r="283" spans="1:14" ht="78" outlineLevel="1">
      <c r="A283" s="143">
        <v>5.4</v>
      </c>
      <c r="B283" s="144" t="s">
        <v>48</v>
      </c>
      <c r="C283" s="143" t="s">
        <v>36</v>
      </c>
      <c r="D283" s="145">
        <v>424</v>
      </c>
      <c r="E283" s="146">
        <v>87045</v>
      </c>
      <c r="F283" s="147">
        <f t="shared" si="94"/>
        <v>36907080</v>
      </c>
      <c r="G283" s="259" t="s">
        <v>895</v>
      </c>
      <c r="H283" s="260">
        <v>196.34000000000003</v>
      </c>
      <c r="I283" s="261">
        <f t="shared" si="104"/>
        <v>17090415</v>
      </c>
      <c r="J283" s="260">
        <f t="shared" si="105"/>
        <v>620.34</v>
      </c>
      <c r="K283" s="262">
        <f t="shared" si="106"/>
        <v>53997495</v>
      </c>
    </row>
    <row r="284" spans="1:14" ht="46.8" outlineLevel="1">
      <c r="A284" s="143">
        <v>5.5</v>
      </c>
      <c r="B284" s="144" t="s">
        <v>49</v>
      </c>
      <c r="C284" s="143" t="s">
        <v>36</v>
      </c>
      <c r="D284" s="145">
        <v>141</v>
      </c>
      <c r="E284" s="146">
        <v>33673</v>
      </c>
      <c r="F284" s="147">
        <f t="shared" si="94"/>
        <v>4747893</v>
      </c>
      <c r="G284" s="259" t="s">
        <v>895</v>
      </c>
      <c r="H284" s="260">
        <v>281.95999999999992</v>
      </c>
      <c r="I284" s="261">
        <f t="shared" si="104"/>
        <v>9494439</v>
      </c>
      <c r="J284" s="260">
        <f t="shared" si="105"/>
        <v>422.95999999999992</v>
      </c>
      <c r="K284" s="262">
        <f t="shared" si="106"/>
        <v>14242332</v>
      </c>
    </row>
    <row r="285" spans="1:14" ht="78" outlineLevel="1">
      <c r="A285" s="143">
        <v>5.6</v>
      </c>
      <c r="B285" s="144" t="s">
        <v>50</v>
      </c>
      <c r="C285" s="143" t="s">
        <v>9</v>
      </c>
      <c r="D285" s="145">
        <v>725</v>
      </c>
      <c r="E285" s="146">
        <v>37019</v>
      </c>
      <c r="F285" s="147">
        <f t="shared" si="94"/>
        <v>26838775</v>
      </c>
      <c r="G285" s="259" t="s">
        <v>895</v>
      </c>
      <c r="H285" s="260">
        <v>66.67000000000003</v>
      </c>
      <c r="I285" s="261">
        <f t="shared" si="104"/>
        <v>2468057</v>
      </c>
      <c r="J285" s="260">
        <f t="shared" si="105"/>
        <v>791.67000000000007</v>
      </c>
      <c r="K285" s="262">
        <f t="shared" si="106"/>
        <v>29306832</v>
      </c>
    </row>
    <row r="286" spans="1:14" ht="93.6" outlineLevel="1">
      <c r="A286" s="143">
        <v>5.7</v>
      </c>
      <c r="B286" s="144" t="s">
        <v>51</v>
      </c>
      <c r="C286" s="143" t="s">
        <v>36</v>
      </c>
      <c r="D286" s="145">
        <v>212</v>
      </c>
      <c r="E286" s="146">
        <v>271952</v>
      </c>
      <c r="F286" s="147">
        <f t="shared" si="94"/>
        <v>57653824</v>
      </c>
      <c r="G286" s="259" t="s">
        <v>895</v>
      </c>
      <c r="H286" s="260">
        <v>10.819999999999993</v>
      </c>
      <c r="I286" s="261">
        <f t="shared" si="104"/>
        <v>2942521</v>
      </c>
      <c r="J286" s="260">
        <f t="shared" si="105"/>
        <v>222.82</v>
      </c>
      <c r="K286" s="262">
        <f t="shared" si="106"/>
        <v>60596345</v>
      </c>
    </row>
    <row r="287" spans="1:14" ht="62.4" outlineLevel="1">
      <c r="A287" s="143">
        <v>5.8</v>
      </c>
      <c r="B287" s="144" t="s">
        <v>52</v>
      </c>
      <c r="C287" s="143" t="s">
        <v>53</v>
      </c>
      <c r="D287" s="145">
        <v>13634</v>
      </c>
      <c r="E287" s="146">
        <v>7418</v>
      </c>
      <c r="F287" s="147">
        <f t="shared" si="94"/>
        <v>101137012</v>
      </c>
      <c r="G287" s="259" t="s">
        <v>895</v>
      </c>
      <c r="H287" s="260">
        <v>6297.1699999999983</v>
      </c>
      <c r="I287" s="261">
        <f t="shared" si="104"/>
        <v>46712407</v>
      </c>
      <c r="J287" s="260">
        <f t="shared" si="105"/>
        <v>19931.169999999998</v>
      </c>
      <c r="K287" s="262">
        <f t="shared" si="106"/>
        <v>147849419</v>
      </c>
    </row>
    <row r="288" spans="1:14" s="235" customFormat="1" outlineLevel="1">
      <c r="A288" s="138">
        <v>6</v>
      </c>
      <c r="B288" s="139" t="s">
        <v>54</v>
      </c>
      <c r="C288" s="138"/>
      <c r="D288" s="140" t="s">
        <v>599</v>
      </c>
      <c r="E288" s="141" t="s">
        <v>599</v>
      </c>
      <c r="F288" s="261">
        <f>SUM(F289:F298)</f>
        <v>138446862</v>
      </c>
      <c r="G288" s="275"/>
      <c r="H288" s="276"/>
      <c r="I288" s="261">
        <f>SUM(I289:I298)</f>
        <v>-8844459</v>
      </c>
      <c r="J288" s="265"/>
      <c r="K288" s="261">
        <f>SUM(K289:K298)</f>
        <v>129602403</v>
      </c>
      <c r="N288" s="236"/>
    </row>
    <row r="289" spans="1:11" ht="78" outlineLevel="1">
      <c r="A289" s="143">
        <v>6.1</v>
      </c>
      <c r="B289" s="144" t="s">
        <v>26</v>
      </c>
      <c r="C289" s="143" t="s">
        <v>9</v>
      </c>
      <c r="D289" s="145">
        <v>30</v>
      </c>
      <c r="E289" s="146">
        <v>125167</v>
      </c>
      <c r="F289" s="147">
        <f t="shared" si="94"/>
        <v>3755010</v>
      </c>
      <c r="G289" s="277" t="s">
        <v>909</v>
      </c>
      <c r="H289" s="260">
        <v>-30</v>
      </c>
      <c r="I289" s="261">
        <f t="shared" ref="I289:I298" si="107">+ROUND((E289*H289),0)</f>
        <v>-3755010</v>
      </c>
      <c r="J289" s="260">
        <f t="shared" ref="J289:J298" si="108">+D289+H289</f>
        <v>0</v>
      </c>
      <c r="K289" s="262">
        <f t="shared" ref="K289:K298" si="109">+ROUND((J289*E289),0)</f>
        <v>0</v>
      </c>
    </row>
    <row r="290" spans="1:11" ht="62.4" outlineLevel="1">
      <c r="A290" s="143">
        <v>6.2</v>
      </c>
      <c r="B290" s="144" t="s">
        <v>55</v>
      </c>
      <c r="C290" s="143" t="s">
        <v>13</v>
      </c>
      <c r="D290" s="145">
        <v>10</v>
      </c>
      <c r="E290" s="146">
        <v>32945</v>
      </c>
      <c r="F290" s="147">
        <f t="shared" si="94"/>
        <v>329450</v>
      </c>
      <c r="G290" s="277" t="s">
        <v>895</v>
      </c>
      <c r="H290" s="260">
        <v>0.27999999999999936</v>
      </c>
      <c r="I290" s="261">
        <f t="shared" si="107"/>
        <v>9225</v>
      </c>
      <c r="J290" s="260">
        <f t="shared" si="108"/>
        <v>10.28</v>
      </c>
      <c r="K290" s="262">
        <f t="shared" si="109"/>
        <v>338675</v>
      </c>
    </row>
    <row r="291" spans="1:11" ht="46.8" outlineLevel="1">
      <c r="A291" s="143">
        <v>6.3</v>
      </c>
      <c r="B291" s="144" t="s">
        <v>15</v>
      </c>
      <c r="C291" s="143" t="s">
        <v>13</v>
      </c>
      <c r="D291" s="145">
        <v>15</v>
      </c>
      <c r="E291" s="146">
        <v>35256</v>
      </c>
      <c r="F291" s="147">
        <f t="shared" si="94"/>
        <v>528840</v>
      </c>
      <c r="G291" s="277" t="s">
        <v>909</v>
      </c>
      <c r="H291" s="260">
        <v>-15</v>
      </c>
      <c r="I291" s="261">
        <f t="shared" si="107"/>
        <v>-528840</v>
      </c>
      <c r="J291" s="260">
        <f t="shared" si="108"/>
        <v>0</v>
      </c>
      <c r="K291" s="262">
        <f t="shared" si="109"/>
        <v>0</v>
      </c>
    </row>
    <row r="292" spans="1:11" ht="62.4" outlineLevel="1">
      <c r="A292" s="143">
        <v>6.4</v>
      </c>
      <c r="B292" s="144" t="s">
        <v>19</v>
      </c>
      <c r="C292" s="143" t="s">
        <v>13</v>
      </c>
      <c r="D292" s="145">
        <v>3</v>
      </c>
      <c r="E292" s="146">
        <v>111453</v>
      </c>
      <c r="F292" s="147">
        <f t="shared" si="94"/>
        <v>334359</v>
      </c>
      <c r="G292" s="277" t="s">
        <v>909</v>
      </c>
      <c r="H292" s="260">
        <v>-3</v>
      </c>
      <c r="I292" s="261">
        <f t="shared" si="107"/>
        <v>-334359</v>
      </c>
      <c r="J292" s="260">
        <f t="shared" si="108"/>
        <v>0</v>
      </c>
      <c r="K292" s="262">
        <f t="shared" si="109"/>
        <v>0</v>
      </c>
    </row>
    <row r="293" spans="1:11" ht="78" outlineLevel="1">
      <c r="A293" s="143">
        <v>6.5</v>
      </c>
      <c r="B293" s="144" t="s">
        <v>20</v>
      </c>
      <c r="C293" s="143" t="s">
        <v>13</v>
      </c>
      <c r="D293" s="145">
        <v>5</v>
      </c>
      <c r="E293" s="146">
        <v>145593</v>
      </c>
      <c r="F293" s="147">
        <f t="shared" si="94"/>
        <v>727965</v>
      </c>
      <c r="G293" s="277" t="s">
        <v>909</v>
      </c>
      <c r="H293" s="260">
        <v>-5</v>
      </c>
      <c r="I293" s="261">
        <f t="shared" si="107"/>
        <v>-727965</v>
      </c>
      <c r="J293" s="260">
        <f t="shared" si="108"/>
        <v>0</v>
      </c>
      <c r="K293" s="262">
        <f t="shared" si="109"/>
        <v>0</v>
      </c>
    </row>
    <row r="294" spans="1:11" ht="78" outlineLevel="1">
      <c r="A294" s="143">
        <v>6.6</v>
      </c>
      <c r="B294" s="144" t="s">
        <v>56</v>
      </c>
      <c r="C294" s="143" t="s">
        <v>9</v>
      </c>
      <c r="D294" s="145">
        <v>30</v>
      </c>
      <c r="E294" s="146">
        <v>104654</v>
      </c>
      <c r="F294" s="147">
        <f t="shared" si="94"/>
        <v>3139620</v>
      </c>
      <c r="G294" s="277" t="s">
        <v>909</v>
      </c>
      <c r="H294" s="260">
        <v>-30</v>
      </c>
      <c r="I294" s="261">
        <f t="shared" si="107"/>
        <v>-3139620</v>
      </c>
      <c r="J294" s="260">
        <f t="shared" si="108"/>
        <v>0</v>
      </c>
      <c r="K294" s="262">
        <f t="shared" si="109"/>
        <v>0</v>
      </c>
    </row>
    <row r="295" spans="1:11" outlineLevel="1">
      <c r="A295" s="143">
        <v>6.7</v>
      </c>
      <c r="B295" s="144" t="s">
        <v>31</v>
      </c>
      <c r="C295" s="143" t="s">
        <v>9</v>
      </c>
      <c r="D295" s="145">
        <v>30</v>
      </c>
      <c r="E295" s="146">
        <v>12263</v>
      </c>
      <c r="F295" s="147">
        <f t="shared" si="94"/>
        <v>367890</v>
      </c>
      <c r="G295" s="277" t="s">
        <v>909</v>
      </c>
      <c r="H295" s="260">
        <v>-30</v>
      </c>
      <c r="I295" s="261">
        <f t="shared" si="107"/>
        <v>-367890</v>
      </c>
      <c r="J295" s="260">
        <f t="shared" si="108"/>
        <v>0</v>
      </c>
      <c r="K295" s="262">
        <f t="shared" si="109"/>
        <v>0</v>
      </c>
    </row>
    <row r="296" spans="1:11" ht="46.8" outlineLevel="1">
      <c r="A296" s="143">
        <v>6.8</v>
      </c>
      <c r="B296" s="144" t="s">
        <v>57</v>
      </c>
      <c r="C296" s="143" t="s">
        <v>46</v>
      </c>
      <c r="D296" s="145">
        <v>3</v>
      </c>
      <c r="E296" s="146">
        <v>27686677</v>
      </c>
      <c r="F296" s="147">
        <f t="shared" si="94"/>
        <v>83060031</v>
      </c>
      <c r="G296" s="277"/>
      <c r="H296" s="260"/>
      <c r="I296" s="261">
        <f t="shared" si="107"/>
        <v>0</v>
      </c>
      <c r="J296" s="260">
        <f t="shared" si="108"/>
        <v>3</v>
      </c>
      <c r="K296" s="262">
        <f t="shared" si="109"/>
        <v>83060031</v>
      </c>
    </row>
    <row r="297" spans="1:11" ht="62.4" outlineLevel="1">
      <c r="A297" s="143">
        <v>6.9</v>
      </c>
      <c r="B297" s="144" t="s">
        <v>58</v>
      </c>
      <c r="C297" s="143" t="s">
        <v>46</v>
      </c>
      <c r="D297" s="145">
        <v>20</v>
      </c>
      <c r="E297" s="146">
        <v>957627</v>
      </c>
      <c r="F297" s="147">
        <f t="shared" si="94"/>
        <v>19152540</v>
      </c>
      <c r="G297" s="277"/>
      <c r="H297" s="260"/>
      <c r="I297" s="261">
        <f t="shared" si="107"/>
        <v>0</v>
      </c>
      <c r="J297" s="260">
        <f t="shared" si="108"/>
        <v>20</v>
      </c>
      <c r="K297" s="262">
        <f t="shared" si="109"/>
        <v>19152540</v>
      </c>
    </row>
    <row r="298" spans="1:11" ht="31.2" outlineLevel="1">
      <c r="A298" s="143" t="s">
        <v>59</v>
      </c>
      <c r="B298" s="144" t="s">
        <v>60</v>
      </c>
      <c r="C298" s="143" t="s">
        <v>46</v>
      </c>
      <c r="D298" s="145">
        <v>1</v>
      </c>
      <c r="E298" s="146">
        <v>27051157</v>
      </c>
      <c r="F298" s="147">
        <f t="shared" si="94"/>
        <v>27051157</v>
      </c>
      <c r="G298" s="277"/>
      <c r="H298" s="260"/>
      <c r="I298" s="261">
        <f t="shared" si="107"/>
        <v>0</v>
      </c>
      <c r="J298" s="260">
        <f t="shared" si="108"/>
        <v>1</v>
      </c>
      <c r="K298" s="262">
        <f t="shared" si="109"/>
        <v>27051157</v>
      </c>
    </row>
    <row r="299" spans="1:11" outlineLevel="1">
      <c r="A299" s="138">
        <v>7</v>
      </c>
      <c r="B299" s="139" t="s">
        <v>61</v>
      </c>
      <c r="C299" s="143"/>
      <c r="D299" s="145" t="s">
        <v>599</v>
      </c>
      <c r="E299" s="146" t="s">
        <v>599</v>
      </c>
      <c r="F299" s="261">
        <f>+F300+F312+F318+F322+F324+F343</f>
        <v>258319912</v>
      </c>
      <c r="G299" s="278"/>
      <c r="H299" s="279"/>
      <c r="I299" s="261">
        <f>+I300+I312+I318+I322+I324+I343</f>
        <v>13173919</v>
      </c>
      <c r="J299" s="278"/>
      <c r="K299" s="261">
        <f>+K300+K312+K318+K322+K324+K343</f>
        <v>271493831</v>
      </c>
    </row>
    <row r="300" spans="1:11" outlineLevel="1">
      <c r="A300" s="138">
        <v>7.1</v>
      </c>
      <c r="B300" s="139" t="s">
        <v>62</v>
      </c>
      <c r="C300" s="143"/>
      <c r="D300" s="145" t="s">
        <v>599</v>
      </c>
      <c r="E300" s="146" t="s">
        <v>599</v>
      </c>
      <c r="F300" s="261">
        <f>SUM(F301:F311)</f>
        <v>16955766</v>
      </c>
      <c r="G300" s="278"/>
      <c r="H300" s="279"/>
      <c r="I300" s="261">
        <f>SUM(I301:I311)</f>
        <v>8277121</v>
      </c>
      <c r="J300" s="278"/>
      <c r="K300" s="261">
        <f>SUM(K301:K311)</f>
        <v>25232887</v>
      </c>
    </row>
    <row r="301" spans="1:11" ht="46.8" outlineLevel="1">
      <c r="A301" s="143" t="s">
        <v>63</v>
      </c>
      <c r="B301" s="144" t="s">
        <v>64</v>
      </c>
      <c r="C301" s="143" t="s">
        <v>46</v>
      </c>
      <c r="D301" s="145">
        <v>1</v>
      </c>
      <c r="E301" s="146">
        <v>3622332</v>
      </c>
      <c r="F301" s="147">
        <f t="shared" ref="F301:F394" si="110">+IF(C301=0,"",IFERROR(E301*D301,""))</f>
        <v>3622332</v>
      </c>
      <c r="G301" s="277" t="s">
        <v>909</v>
      </c>
      <c r="H301" s="260">
        <v>-1</v>
      </c>
      <c r="I301" s="261">
        <f t="shared" ref="I301:I311" si="111">+ROUND((E301*H301),0)</f>
        <v>-3622332</v>
      </c>
      <c r="J301" s="260">
        <f t="shared" ref="J301:J311" si="112">+D301+H301</f>
        <v>0</v>
      </c>
      <c r="K301" s="262">
        <f t="shared" ref="K301:K311" si="113">+ROUND((J301*E301),0)</f>
        <v>0</v>
      </c>
    </row>
    <row r="302" spans="1:11" ht="78" outlineLevel="1">
      <c r="A302" s="143" t="s">
        <v>65</v>
      </c>
      <c r="B302" s="144" t="s">
        <v>66</v>
      </c>
      <c r="C302" s="143" t="s">
        <v>46</v>
      </c>
      <c r="D302" s="145">
        <v>1</v>
      </c>
      <c r="E302" s="146">
        <v>2838093</v>
      </c>
      <c r="F302" s="147">
        <f t="shared" si="110"/>
        <v>2838093</v>
      </c>
      <c r="G302" s="277" t="s">
        <v>909</v>
      </c>
      <c r="H302" s="260">
        <v>-1</v>
      </c>
      <c r="I302" s="261">
        <f t="shared" si="111"/>
        <v>-2838093</v>
      </c>
      <c r="J302" s="260">
        <f t="shared" si="112"/>
        <v>0</v>
      </c>
      <c r="K302" s="262">
        <f t="shared" si="113"/>
        <v>0</v>
      </c>
    </row>
    <row r="303" spans="1:11" ht="46.8" outlineLevel="1">
      <c r="A303" s="143" t="s">
        <v>67</v>
      </c>
      <c r="B303" s="144" t="s">
        <v>68</v>
      </c>
      <c r="C303" s="143" t="s">
        <v>36</v>
      </c>
      <c r="D303" s="145">
        <v>10</v>
      </c>
      <c r="E303" s="146">
        <v>553631</v>
      </c>
      <c r="F303" s="147">
        <f t="shared" si="110"/>
        <v>5536310</v>
      </c>
      <c r="G303" s="277" t="s">
        <v>909</v>
      </c>
      <c r="H303" s="260">
        <v>-2.8</v>
      </c>
      <c r="I303" s="261">
        <f t="shared" si="111"/>
        <v>-1550167</v>
      </c>
      <c r="J303" s="260">
        <f t="shared" si="112"/>
        <v>7.2</v>
      </c>
      <c r="K303" s="262">
        <f t="shared" si="113"/>
        <v>3986143</v>
      </c>
    </row>
    <row r="304" spans="1:11" ht="31.2" outlineLevel="1">
      <c r="A304" s="143" t="s">
        <v>69</v>
      </c>
      <c r="B304" s="144" t="s">
        <v>70</v>
      </c>
      <c r="C304" s="143" t="s">
        <v>46</v>
      </c>
      <c r="D304" s="145">
        <v>7</v>
      </c>
      <c r="E304" s="146">
        <v>708433</v>
      </c>
      <c r="F304" s="147">
        <f t="shared" si="110"/>
        <v>4959031</v>
      </c>
      <c r="G304" s="277" t="s">
        <v>895</v>
      </c>
      <c r="H304" s="260">
        <v>1</v>
      </c>
      <c r="I304" s="261">
        <f t="shared" si="111"/>
        <v>708433</v>
      </c>
      <c r="J304" s="260">
        <f t="shared" si="112"/>
        <v>8</v>
      </c>
      <c r="K304" s="262">
        <f t="shared" si="113"/>
        <v>5667464</v>
      </c>
    </row>
    <row r="305" spans="1:11" ht="46.8" outlineLevel="1">
      <c r="A305" s="143" t="s">
        <v>910</v>
      </c>
      <c r="B305" s="144" t="s">
        <v>911</v>
      </c>
      <c r="C305" s="143" t="s">
        <v>894</v>
      </c>
      <c r="D305" s="145"/>
      <c r="E305" s="146">
        <v>2487089</v>
      </c>
      <c r="F305" s="147">
        <f t="shared" ref="F305:F309" si="114">+IF(C305=0,"",IFERROR(E305*D305,""))</f>
        <v>0</v>
      </c>
      <c r="G305" s="277" t="s">
        <v>895</v>
      </c>
      <c r="H305" s="260">
        <v>1</v>
      </c>
      <c r="I305" s="261">
        <f t="shared" si="111"/>
        <v>2487089</v>
      </c>
      <c r="J305" s="260">
        <f t="shared" si="112"/>
        <v>1</v>
      </c>
      <c r="K305" s="262">
        <f t="shared" si="113"/>
        <v>2487089</v>
      </c>
    </row>
    <row r="306" spans="1:11" ht="31.2" outlineLevel="1">
      <c r="A306" s="143" t="s">
        <v>912</v>
      </c>
      <c r="B306" s="144" t="s">
        <v>913</v>
      </c>
      <c r="C306" s="143" t="s">
        <v>486</v>
      </c>
      <c r="D306" s="145"/>
      <c r="E306" s="146">
        <v>201176</v>
      </c>
      <c r="F306" s="147">
        <f t="shared" ref="F306:F308" si="115">+IF(C306=0,"",IFERROR(E306*D306,""))</f>
        <v>0</v>
      </c>
      <c r="G306" s="277" t="s">
        <v>895</v>
      </c>
      <c r="H306" s="260">
        <v>6</v>
      </c>
      <c r="I306" s="261">
        <f t="shared" si="111"/>
        <v>1207056</v>
      </c>
      <c r="J306" s="260">
        <f t="shared" si="112"/>
        <v>6</v>
      </c>
      <c r="K306" s="262">
        <f t="shared" si="113"/>
        <v>1207056</v>
      </c>
    </row>
    <row r="307" spans="1:11" ht="31.2" outlineLevel="1">
      <c r="A307" s="143" t="s">
        <v>914</v>
      </c>
      <c r="B307" s="144" t="s">
        <v>915</v>
      </c>
      <c r="C307" s="143" t="s">
        <v>46</v>
      </c>
      <c r="D307" s="145"/>
      <c r="E307" s="146">
        <v>118048</v>
      </c>
      <c r="F307" s="147">
        <f t="shared" si="115"/>
        <v>0</v>
      </c>
      <c r="G307" s="277" t="s">
        <v>895</v>
      </c>
      <c r="H307" s="260">
        <v>1</v>
      </c>
      <c r="I307" s="261">
        <f t="shared" si="111"/>
        <v>118048</v>
      </c>
      <c r="J307" s="260">
        <f t="shared" si="112"/>
        <v>1</v>
      </c>
      <c r="K307" s="262">
        <f t="shared" si="113"/>
        <v>118048</v>
      </c>
    </row>
    <row r="308" spans="1:11" ht="31.2" outlineLevel="1">
      <c r="A308" s="143" t="s">
        <v>916</v>
      </c>
      <c r="B308" s="144" t="s">
        <v>917</v>
      </c>
      <c r="C308" s="143" t="s">
        <v>486</v>
      </c>
      <c r="D308" s="145"/>
      <c r="E308" s="146">
        <v>70777</v>
      </c>
      <c r="F308" s="147">
        <f t="shared" si="115"/>
        <v>0</v>
      </c>
      <c r="G308" s="277" t="s">
        <v>895</v>
      </c>
      <c r="H308" s="260">
        <v>25</v>
      </c>
      <c r="I308" s="261">
        <f t="shared" si="111"/>
        <v>1769425</v>
      </c>
      <c r="J308" s="260">
        <f>+D308+H308</f>
        <v>25</v>
      </c>
      <c r="K308" s="262">
        <f>+ROUND((J308*E308),0)</f>
        <v>1769425</v>
      </c>
    </row>
    <row r="309" spans="1:11" ht="31.2" outlineLevel="1">
      <c r="A309" s="143" t="s">
        <v>918</v>
      </c>
      <c r="B309" s="144" t="s">
        <v>919</v>
      </c>
      <c r="C309" s="143" t="s">
        <v>486</v>
      </c>
      <c r="D309" s="145"/>
      <c r="E309" s="146">
        <v>59083</v>
      </c>
      <c r="F309" s="147">
        <f t="shared" si="114"/>
        <v>0</v>
      </c>
      <c r="G309" s="277" t="s">
        <v>895</v>
      </c>
      <c r="H309" s="260">
        <v>35</v>
      </c>
      <c r="I309" s="261">
        <f t="shared" si="111"/>
        <v>2067905</v>
      </c>
      <c r="J309" s="260">
        <f t="shared" si="112"/>
        <v>35</v>
      </c>
      <c r="K309" s="262">
        <f t="shared" si="113"/>
        <v>2067905</v>
      </c>
    </row>
    <row r="310" spans="1:11" outlineLevel="1">
      <c r="A310" s="143" t="s">
        <v>920</v>
      </c>
      <c r="B310" s="144" t="s">
        <v>921</v>
      </c>
      <c r="C310" s="143" t="s">
        <v>46</v>
      </c>
      <c r="D310" s="145"/>
      <c r="E310" s="146">
        <v>601044</v>
      </c>
      <c r="F310" s="147">
        <f t="shared" si="110"/>
        <v>0</v>
      </c>
      <c r="G310" s="277" t="s">
        <v>895</v>
      </c>
      <c r="H310" s="260">
        <v>3</v>
      </c>
      <c r="I310" s="261">
        <f t="shared" si="111"/>
        <v>1803132</v>
      </c>
      <c r="J310" s="260">
        <f t="shared" si="112"/>
        <v>3</v>
      </c>
      <c r="K310" s="262">
        <f t="shared" si="113"/>
        <v>1803132</v>
      </c>
    </row>
    <row r="311" spans="1:11" ht="31.2" outlineLevel="1">
      <c r="A311" s="143" t="s">
        <v>922</v>
      </c>
      <c r="B311" s="144" t="s">
        <v>923</v>
      </c>
      <c r="C311" s="143" t="s">
        <v>486</v>
      </c>
      <c r="D311" s="145"/>
      <c r="E311" s="146">
        <v>245065</v>
      </c>
      <c r="F311" s="147">
        <f t="shared" ref="F311" si="116">+IF(C311=0,"",IFERROR(E311*D311,""))</f>
        <v>0</v>
      </c>
      <c r="G311" s="277" t="s">
        <v>895</v>
      </c>
      <c r="H311" s="260">
        <v>25</v>
      </c>
      <c r="I311" s="261">
        <f t="shared" si="111"/>
        <v>6126625</v>
      </c>
      <c r="J311" s="260">
        <f t="shared" si="112"/>
        <v>25</v>
      </c>
      <c r="K311" s="262">
        <f t="shared" si="113"/>
        <v>6126625</v>
      </c>
    </row>
    <row r="312" spans="1:11" outlineLevel="1">
      <c r="A312" s="138">
        <v>7.2</v>
      </c>
      <c r="B312" s="139" t="s">
        <v>71</v>
      </c>
      <c r="C312" s="143"/>
      <c r="D312" s="145" t="s">
        <v>599</v>
      </c>
      <c r="E312" s="146" t="s">
        <v>599</v>
      </c>
      <c r="F312" s="261">
        <f>SUM(F313:F317)</f>
        <v>33657599</v>
      </c>
      <c r="G312" s="280"/>
      <c r="H312" s="281"/>
      <c r="I312" s="261">
        <f>SUM(I313:I317)</f>
        <v>11271371</v>
      </c>
      <c r="J312" s="282"/>
      <c r="K312" s="261">
        <f>SUM(K313:K317)</f>
        <v>44928970</v>
      </c>
    </row>
    <row r="313" spans="1:11" ht="46.8" outlineLevel="1">
      <c r="A313" s="143" t="s">
        <v>72</v>
      </c>
      <c r="B313" s="144" t="s">
        <v>73</v>
      </c>
      <c r="C313" s="143" t="s">
        <v>36</v>
      </c>
      <c r="D313" s="145">
        <v>698</v>
      </c>
      <c r="E313" s="146">
        <v>22994</v>
      </c>
      <c r="F313" s="147">
        <f t="shared" si="110"/>
        <v>16049812</v>
      </c>
      <c r="G313" s="277" t="s">
        <v>909</v>
      </c>
      <c r="H313" s="260">
        <v>-423</v>
      </c>
      <c r="I313" s="261">
        <f>+ROUND((E313*H313),0)</f>
        <v>-9726462</v>
      </c>
      <c r="J313" s="260">
        <f>+D313+H313</f>
        <v>275</v>
      </c>
      <c r="K313" s="262">
        <f>+ROUND((J313*E313),0)</f>
        <v>6323350</v>
      </c>
    </row>
    <row r="314" spans="1:11" outlineLevel="1">
      <c r="A314" s="143" t="s">
        <v>74</v>
      </c>
      <c r="B314" s="144" t="s">
        <v>75</v>
      </c>
      <c r="C314" s="143" t="s">
        <v>36</v>
      </c>
      <c r="D314" s="145">
        <v>446</v>
      </c>
      <c r="E314" s="146">
        <v>11962</v>
      </c>
      <c r="F314" s="147">
        <f t="shared" si="110"/>
        <v>5335052</v>
      </c>
      <c r="G314" s="277" t="s">
        <v>909</v>
      </c>
      <c r="H314" s="260">
        <v>638</v>
      </c>
      <c r="I314" s="261">
        <f>+ROUND((E314*H314),0)</f>
        <v>7631756</v>
      </c>
      <c r="J314" s="260">
        <f>+D314+H314</f>
        <v>1084</v>
      </c>
      <c r="K314" s="262">
        <f>+ROUND((J314*E314),0)</f>
        <v>12966808</v>
      </c>
    </row>
    <row r="315" spans="1:11" ht="46.8" outlineLevel="1">
      <c r="A315" s="143" t="s">
        <v>76</v>
      </c>
      <c r="B315" s="144" t="s">
        <v>77</v>
      </c>
      <c r="C315" s="143" t="s">
        <v>36</v>
      </c>
      <c r="D315" s="145">
        <v>340</v>
      </c>
      <c r="E315" s="146">
        <v>32449</v>
      </c>
      <c r="F315" s="147">
        <f t="shared" si="110"/>
        <v>11032660</v>
      </c>
      <c r="G315" s="277" t="s">
        <v>909</v>
      </c>
      <c r="H315" s="260">
        <v>-340</v>
      </c>
      <c r="I315" s="261">
        <f>+ROUND((E315*H315),0)</f>
        <v>-11032660</v>
      </c>
      <c r="J315" s="260">
        <f>+D315+H315</f>
        <v>0</v>
      </c>
      <c r="K315" s="262">
        <f>+ROUND((J315*E315),0)</f>
        <v>0</v>
      </c>
    </row>
    <row r="316" spans="1:11" ht="46.8" outlineLevel="1">
      <c r="A316" s="143" t="s">
        <v>78</v>
      </c>
      <c r="B316" s="144" t="s">
        <v>79</v>
      </c>
      <c r="C316" s="143" t="s">
        <v>36</v>
      </c>
      <c r="D316" s="145">
        <v>25</v>
      </c>
      <c r="E316" s="146">
        <v>49603</v>
      </c>
      <c r="F316" s="147">
        <f t="shared" si="110"/>
        <v>1240075</v>
      </c>
      <c r="G316" s="277" t="s">
        <v>909</v>
      </c>
      <c r="H316" s="260">
        <v>341</v>
      </c>
      <c r="I316" s="261">
        <f>+ROUND((E316*H316),0)</f>
        <v>16914623</v>
      </c>
      <c r="J316" s="260">
        <f>+D316+H316</f>
        <v>366</v>
      </c>
      <c r="K316" s="262">
        <f>+ROUND((J316*E316),0)</f>
        <v>18154698</v>
      </c>
    </row>
    <row r="317" spans="1:11" ht="31.2" outlineLevel="1">
      <c r="A317" s="143" t="s">
        <v>924</v>
      </c>
      <c r="B317" s="144" t="s">
        <v>925</v>
      </c>
      <c r="C317" s="143" t="s">
        <v>36</v>
      </c>
      <c r="D317" s="145"/>
      <c r="E317" s="146">
        <v>20011</v>
      </c>
      <c r="F317" s="147">
        <f t="shared" ref="F317" si="117">+IF(C317=0,"",IFERROR(E317*D317,""))</f>
        <v>0</v>
      </c>
      <c r="G317" s="277" t="s">
        <v>895</v>
      </c>
      <c r="H317" s="260">
        <v>374</v>
      </c>
      <c r="I317" s="261">
        <f>+ROUND((E317*H317),0)</f>
        <v>7484114</v>
      </c>
      <c r="J317" s="260">
        <f>+D317+H317</f>
        <v>374</v>
      </c>
      <c r="K317" s="262">
        <f>+ROUND((J317*E317),0)</f>
        <v>7484114</v>
      </c>
    </row>
    <row r="318" spans="1:11" outlineLevel="1">
      <c r="A318" s="138">
        <v>7.3</v>
      </c>
      <c r="B318" s="139" t="s">
        <v>80</v>
      </c>
      <c r="C318" s="143"/>
      <c r="D318" s="145" t="s">
        <v>599</v>
      </c>
      <c r="E318" s="146" t="s">
        <v>599</v>
      </c>
      <c r="F318" s="261">
        <f>SUM(F319:F321)</f>
        <v>18715906</v>
      </c>
      <c r="G318" s="280"/>
      <c r="H318" s="281"/>
      <c r="I318" s="261">
        <f>SUM(I319:I321)</f>
        <v>22884200</v>
      </c>
      <c r="J318" s="282"/>
      <c r="K318" s="261">
        <f>SUM(K319:K321)</f>
        <v>41600106</v>
      </c>
    </row>
    <row r="319" spans="1:11" ht="31.2" outlineLevel="1">
      <c r="A319" s="143" t="s">
        <v>81</v>
      </c>
      <c r="B319" s="144" t="s">
        <v>82</v>
      </c>
      <c r="C319" s="143" t="s">
        <v>36</v>
      </c>
      <c r="D319" s="145">
        <v>450</v>
      </c>
      <c r="E319" s="146">
        <v>39633</v>
      </c>
      <c r="F319" s="147">
        <f t="shared" si="110"/>
        <v>17834850</v>
      </c>
      <c r="G319" s="277" t="s">
        <v>895</v>
      </c>
      <c r="H319" s="260">
        <v>472</v>
      </c>
      <c r="I319" s="261">
        <f>+ROUND((E319*H319),0)</f>
        <v>18706776</v>
      </c>
      <c r="J319" s="260">
        <f>+D319+H319</f>
        <v>922</v>
      </c>
      <c r="K319" s="262">
        <f>+ROUND((J319*E319),0)</f>
        <v>36541626</v>
      </c>
    </row>
    <row r="320" spans="1:11" ht="31.2" outlineLevel="1">
      <c r="A320" s="143" t="s">
        <v>83</v>
      </c>
      <c r="B320" s="144" t="s">
        <v>84</v>
      </c>
      <c r="C320" s="143" t="s">
        <v>36</v>
      </c>
      <c r="D320" s="145">
        <v>16</v>
      </c>
      <c r="E320" s="146">
        <v>55066</v>
      </c>
      <c r="F320" s="147">
        <f t="shared" si="110"/>
        <v>881056</v>
      </c>
      <c r="G320" s="277" t="s">
        <v>909</v>
      </c>
      <c r="H320" s="260">
        <v>-16</v>
      </c>
      <c r="I320" s="261">
        <f>+ROUND((E320*H320),0)</f>
        <v>-881056</v>
      </c>
      <c r="J320" s="260">
        <f>+D320+H320</f>
        <v>0</v>
      </c>
      <c r="K320" s="262">
        <f>+ROUND((J320*E320),0)</f>
        <v>0</v>
      </c>
    </row>
    <row r="321" spans="1:11" ht="31.2" outlineLevel="1">
      <c r="A321" s="143" t="s">
        <v>926</v>
      </c>
      <c r="B321" s="144" t="s">
        <v>927</v>
      </c>
      <c r="C321" s="143" t="s">
        <v>36</v>
      </c>
      <c r="D321" s="145"/>
      <c r="E321" s="146">
        <v>24088</v>
      </c>
      <c r="F321" s="147">
        <f t="shared" ref="F321" si="118">+IF(C321=0,"",IFERROR(E321*D321,""))</f>
        <v>0</v>
      </c>
      <c r="G321" s="277" t="s">
        <v>895</v>
      </c>
      <c r="H321" s="260">
        <v>210</v>
      </c>
      <c r="I321" s="261">
        <f>+ROUND((E321*H321),0)</f>
        <v>5058480</v>
      </c>
      <c r="J321" s="260">
        <f>+D321+H321</f>
        <v>210</v>
      </c>
      <c r="K321" s="262">
        <f>+ROUND((J321*E321),0)</f>
        <v>5058480</v>
      </c>
    </row>
    <row r="322" spans="1:11" outlineLevel="1">
      <c r="A322" s="138">
        <v>7.4</v>
      </c>
      <c r="B322" s="139" t="s">
        <v>85</v>
      </c>
      <c r="C322" s="143"/>
      <c r="D322" s="145" t="s">
        <v>599</v>
      </c>
      <c r="E322" s="146" t="s">
        <v>599</v>
      </c>
      <c r="F322" s="261">
        <f>SUM(F323:F323)</f>
        <v>14394480</v>
      </c>
      <c r="G322" s="280"/>
      <c r="H322" s="281"/>
      <c r="I322" s="261">
        <f>SUM(I323:I323)</f>
        <v>-479816</v>
      </c>
      <c r="J322" s="282"/>
      <c r="K322" s="261">
        <f>SUM(K323:K323)</f>
        <v>13914664</v>
      </c>
    </row>
    <row r="323" spans="1:11" ht="46.8" outlineLevel="1">
      <c r="A323" s="143" t="s">
        <v>86</v>
      </c>
      <c r="B323" s="144" t="s">
        <v>87</v>
      </c>
      <c r="C323" s="143" t="s">
        <v>46</v>
      </c>
      <c r="D323" s="145">
        <v>30</v>
      </c>
      <c r="E323" s="146">
        <v>479816</v>
      </c>
      <c r="F323" s="147">
        <f t="shared" si="110"/>
        <v>14394480</v>
      </c>
      <c r="G323" s="277" t="s">
        <v>895</v>
      </c>
      <c r="H323" s="260">
        <v>-1</v>
      </c>
      <c r="I323" s="261">
        <f>+ROUND((E323*H323),0)</f>
        <v>-479816</v>
      </c>
      <c r="J323" s="260">
        <f>+D323+H323</f>
        <v>29</v>
      </c>
      <c r="K323" s="262">
        <f>+ROUND((J323*E323),0)</f>
        <v>13914664</v>
      </c>
    </row>
    <row r="324" spans="1:11" outlineLevel="1">
      <c r="A324" s="138">
        <v>7.5</v>
      </c>
      <c r="B324" s="139" t="s">
        <v>88</v>
      </c>
      <c r="C324" s="143"/>
      <c r="D324" s="145" t="s">
        <v>599</v>
      </c>
      <c r="E324" s="146" t="s">
        <v>599</v>
      </c>
      <c r="F324" s="261">
        <f>SUM(F325:F342)</f>
        <v>152882408</v>
      </c>
      <c r="G324" s="280"/>
      <c r="H324" s="281"/>
      <c r="I324" s="261">
        <f>SUM(I325:I342)</f>
        <v>-28778957</v>
      </c>
      <c r="J324" s="282"/>
      <c r="K324" s="261">
        <f>SUM(K325:K342)</f>
        <v>124103451</v>
      </c>
    </row>
    <row r="325" spans="1:11" ht="202.8" outlineLevel="1">
      <c r="A325" s="143" t="s">
        <v>89</v>
      </c>
      <c r="B325" s="144" t="s">
        <v>90</v>
      </c>
      <c r="C325" s="143" t="s">
        <v>46</v>
      </c>
      <c r="D325" s="145">
        <v>19</v>
      </c>
      <c r="E325" s="146">
        <v>2227525</v>
      </c>
      <c r="F325" s="147">
        <f t="shared" si="110"/>
        <v>42322975</v>
      </c>
      <c r="G325" s="277" t="s">
        <v>909</v>
      </c>
      <c r="H325" s="260">
        <v>-19</v>
      </c>
      <c r="I325" s="261">
        <f t="shared" ref="I325:I342" si="119">+ROUND((E325*H325),0)</f>
        <v>-42322975</v>
      </c>
      <c r="J325" s="260">
        <f t="shared" ref="J325:J340" si="120">+D325+H325</f>
        <v>0</v>
      </c>
      <c r="K325" s="262">
        <f t="shared" ref="K325:K340" si="121">+ROUND((J325*E325),0)</f>
        <v>0</v>
      </c>
    </row>
    <row r="326" spans="1:11" ht="202.8" outlineLevel="1">
      <c r="A326" s="143" t="s">
        <v>91</v>
      </c>
      <c r="B326" s="144" t="s">
        <v>92</v>
      </c>
      <c r="C326" s="143" t="s">
        <v>46</v>
      </c>
      <c r="D326" s="145">
        <v>38</v>
      </c>
      <c r="E326" s="146">
        <v>1912525</v>
      </c>
      <c r="F326" s="147">
        <f t="shared" si="110"/>
        <v>72675950</v>
      </c>
      <c r="G326" s="277" t="s">
        <v>909</v>
      </c>
      <c r="H326" s="260">
        <v>-38</v>
      </c>
      <c r="I326" s="261">
        <f t="shared" si="119"/>
        <v>-72675950</v>
      </c>
      <c r="J326" s="260">
        <f t="shared" si="120"/>
        <v>0</v>
      </c>
      <c r="K326" s="262">
        <f t="shared" si="121"/>
        <v>0</v>
      </c>
    </row>
    <row r="327" spans="1:11" ht="31.2" outlineLevel="1">
      <c r="A327" s="143" t="s">
        <v>93</v>
      </c>
      <c r="B327" s="144" t="s">
        <v>94</v>
      </c>
      <c r="C327" s="143" t="s">
        <v>46</v>
      </c>
      <c r="D327" s="145">
        <v>8</v>
      </c>
      <c r="E327" s="146">
        <v>953520</v>
      </c>
      <c r="F327" s="147">
        <f t="shared" si="110"/>
        <v>7628160</v>
      </c>
      <c r="G327" s="277" t="s">
        <v>909</v>
      </c>
      <c r="H327" s="260">
        <v>-8</v>
      </c>
      <c r="I327" s="261">
        <f t="shared" si="119"/>
        <v>-7628160</v>
      </c>
      <c r="J327" s="260">
        <f t="shared" si="120"/>
        <v>0</v>
      </c>
      <c r="K327" s="262">
        <f t="shared" si="121"/>
        <v>0</v>
      </c>
    </row>
    <row r="328" spans="1:11" ht="31.2" outlineLevel="1">
      <c r="A328" s="143" t="s">
        <v>95</v>
      </c>
      <c r="B328" s="144" t="s">
        <v>96</v>
      </c>
      <c r="C328" s="143" t="s">
        <v>46</v>
      </c>
      <c r="D328" s="145">
        <v>8</v>
      </c>
      <c r="E328" s="146">
        <v>953520</v>
      </c>
      <c r="F328" s="147">
        <f t="shared" si="110"/>
        <v>7628160</v>
      </c>
      <c r="G328" s="277" t="s">
        <v>909</v>
      </c>
      <c r="H328" s="260">
        <v>9</v>
      </c>
      <c r="I328" s="261">
        <f t="shared" si="119"/>
        <v>8581680</v>
      </c>
      <c r="J328" s="260">
        <f t="shared" si="120"/>
        <v>17</v>
      </c>
      <c r="K328" s="262">
        <f t="shared" si="121"/>
        <v>16209840</v>
      </c>
    </row>
    <row r="329" spans="1:11" ht="78" outlineLevel="1">
      <c r="A329" s="143" t="s">
        <v>97</v>
      </c>
      <c r="B329" s="144" t="s">
        <v>98</v>
      </c>
      <c r="C329" s="143" t="s">
        <v>46</v>
      </c>
      <c r="D329" s="145">
        <v>18</v>
      </c>
      <c r="E329" s="146">
        <v>707746</v>
      </c>
      <c r="F329" s="147">
        <f t="shared" si="110"/>
        <v>12739428</v>
      </c>
      <c r="G329" s="277" t="s">
        <v>895</v>
      </c>
      <c r="H329" s="260">
        <v>1</v>
      </c>
      <c r="I329" s="261">
        <f t="shared" si="119"/>
        <v>707746</v>
      </c>
      <c r="J329" s="260">
        <f t="shared" si="120"/>
        <v>19</v>
      </c>
      <c r="K329" s="262">
        <f t="shared" si="121"/>
        <v>13447174</v>
      </c>
    </row>
    <row r="330" spans="1:11" outlineLevel="1">
      <c r="A330" s="143" t="s">
        <v>99</v>
      </c>
      <c r="B330" s="144" t="s">
        <v>100</v>
      </c>
      <c r="C330" s="143" t="s">
        <v>46</v>
      </c>
      <c r="D330" s="145">
        <v>6</v>
      </c>
      <c r="E330" s="146">
        <v>278380</v>
      </c>
      <c r="F330" s="147">
        <f t="shared" si="110"/>
        <v>1670280</v>
      </c>
      <c r="G330" s="277"/>
      <c r="H330" s="260"/>
      <c r="I330" s="261">
        <f t="shared" si="119"/>
        <v>0</v>
      </c>
      <c r="J330" s="260">
        <f t="shared" si="120"/>
        <v>6</v>
      </c>
      <c r="K330" s="262">
        <f t="shared" si="121"/>
        <v>1670280</v>
      </c>
    </row>
    <row r="331" spans="1:11" ht="78" outlineLevel="1">
      <c r="A331" s="143" t="s">
        <v>101</v>
      </c>
      <c r="B331" s="144" t="s">
        <v>102</v>
      </c>
      <c r="C331" s="143" t="s">
        <v>46</v>
      </c>
      <c r="D331" s="145">
        <v>6</v>
      </c>
      <c r="E331" s="146">
        <v>216824</v>
      </c>
      <c r="F331" s="147">
        <f t="shared" si="110"/>
        <v>1300944</v>
      </c>
      <c r="G331" s="277"/>
      <c r="H331" s="260"/>
      <c r="I331" s="261">
        <f t="shared" si="119"/>
        <v>0</v>
      </c>
      <c r="J331" s="260">
        <f t="shared" si="120"/>
        <v>6</v>
      </c>
      <c r="K331" s="262">
        <f t="shared" si="121"/>
        <v>1300944</v>
      </c>
    </row>
    <row r="332" spans="1:11" ht="78" outlineLevel="1">
      <c r="A332" s="143" t="s">
        <v>103</v>
      </c>
      <c r="B332" s="144" t="s">
        <v>104</v>
      </c>
      <c r="C332" s="143" t="s">
        <v>46</v>
      </c>
      <c r="D332" s="145">
        <v>3</v>
      </c>
      <c r="E332" s="146">
        <v>159824</v>
      </c>
      <c r="F332" s="147">
        <f t="shared" si="110"/>
        <v>479472</v>
      </c>
      <c r="G332" s="277"/>
      <c r="H332" s="260"/>
      <c r="I332" s="261">
        <f t="shared" si="119"/>
        <v>0</v>
      </c>
      <c r="J332" s="260">
        <f t="shared" si="120"/>
        <v>3</v>
      </c>
      <c r="K332" s="262">
        <f t="shared" si="121"/>
        <v>479472</v>
      </c>
    </row>
    <row r="333" spans="1:11" ht="46.8" outlineLevel="1">
      <c r="A333" s="143" t="s">
        <v>105</v>
      </c>
      <c r="B333" s="144" t="s">
        <v>106</v>
      </c>
      <c r="C333" s="143" t="s">
        <v>46</v>
      </c>
      <c r="D333" s="145">
        <v>3</v>
      </c>
      <c r="E333" s="146">
        <v>166824</v>
      </c>
      <c r="F333" s="147">
        <f t="shared" si="110"/>
        <v>500472</v>
      </c>
      <c r="G333" s="277"/>
      <c r="H333" s="260"/>
      <c r="I333" s="261">
        <f t="shared" si="119"/>
        <v>0</v>
      </c>
      <c r="J333" s="260">
        <f t="shared" si="120"/>
        <v>3</v>
      </c>
      <c r="K333" s="262">
        <f t="shared" si="121"/>
        <v>500472</v>
      </c>
    </row>
    <row r="334" spans="1:11" outlineLevel="1">
      <c r="A334" s="143" t="s">
        <v>107</v>
      </c>
      <c r="B334" s="144" t="s">
        <v>108</v>
      </c>
      <c r="C334" s="143" t="s">
        <v>46</v>
      </c>
      <c r="D334" s="145">
        <v>4</v>
      </c>
      <c r="E334" s="146">
        <v>198358</v>
      </c>
      <c r="F334" s="147">
        <f t="shared" si="110"/>
        <v>793432</v>
      </c>
      <c r="G334" s="277"/>
      <c r="H334" s="260"/>
      <c r="I334" s="261">
        <f t="shared" si="119"/>
        <v>0</v>
      </c>
      <c r="J334" s="260">
        <f t="shared" si="120"/>
        <v>4</v>
      </c>
      <c r="K334" s="262">
        <f t="shared" si="121"/>
        <v>793432</v>
      </c>
    </row>
    <row r="335" spans="1:11" outlineLevel="1">
      <c r="A335" s="143" t="s">
        <v>109</v>
      </c>
      <c r="B335" s="144" t="s">
        <v>110</v>
      </c>
      <c r="C335" s="143" t="s">
        <v>46</v>
      </c>
      <c r="D335" s="145">
        <v>12</v>
      </c>
      <c r="E335" s="146">
        <v>38015</v>
      </c>
      <c r="F335" s="147">
        <f t="shared" si="110"/>
        <v>456180</v>
      </c>
      <c r="G335" s="277"/>
      <c r="H335" s="260"/>
      <c r="I335" s="261">
        <f t="shared" si="119"/>
        <v>0</v>
      </c>
      <c r="J335" s="260">
        <f t="shared" si="120"/>
        <v>12</v>
      </c>
      <c r="K335" s="262">
        <f t="shared" si="121"/>
        <v>456180</v>
      </c>
    </row>
    <row r="336" spans="1:11" ht="46.8" outlineLevel="1">
      <c r="A336" s="143" t="s">
        <v>111</v>
      </c>
      <c r="B336" s="144" t="s">
        <v>112</v>
      </c>
      <c r="C336" s="143" t="s">
        <v>46</v>
      </c>
      <c r="D336" s="145">
        <v>1</v>
      </c>
      <c r="E336" s="146">
        <v>4686955</v>
      </c>
      <c r="F336" s="147">
        <f t="shared" si="110"/>
        <v>4686955</v>
      </c>
      <c r="G336" s="277"/>
      <c r="H336" s="260"/>
      <c r="I336" s="261">
        <f t="shared" si="119"/>
        <v>0</v>
      </c>
      <c r="J336" s="260">
        <f t="shared" si="120"/>
        <v>1</v>
      </c>
      <c r="K336" s="262">
        <f t="shared" si="121"/>
        <v>4686955</v>
      </c>
    </row>
    <row r="337" spans="1:11" ht="187.2" outlineLevel="1">
      <c r="A337" s="143" t="s">
        <v>928</v>
      </c>
      <c r="B337" s="144" t="s">
        <v>929</v>
      </c>
      <c r="C337" s="143" t="s">
        <v>46</v>
      </c>
      <c r="D337" s="145"/>
      <c r="E337" s="146">
        <v>883042.87146811967</v>
      </c>
      <c r="F337" s="147">
        <f t="shared" si="110"/>
        <v>0</v>
      </c>
      <c r="G337" s="277" t="s">
        <v>895</v>
      </c>
      <c r="H337" s="260">
        <v>38</v>
      </c>
      <c r="I337" s="261">
        <f t="shared" si="119"/>
        <v>33555629</v>
      </c>
      <c r="J337" s="260">
        <f t="shared" si="120"/>
        <v>38</v>
      </c>
      <c r="K337" s="262">
        <f t="shared" si="121"/>
        <v>33555629</v>
      </c>
    </row>
    <row r="338" spans="1:11" outlineLevel="1">
      <c r="A338" s="143" t="s">
        <v>930</v>
      </c>
      <c r="B338" s="144" t="s">
        <v>931</v>
      </c>
      <c r="C338" s="143" t="s">
        <v>46</v>
      </c>
      <c r="D338" s="145"/>
      <c r="E338" s="146">
        <v>625013</v>
      </c>
      <c r="F338" s="147">
        <f t="shared" si="110"/>
        <v>0</v>
      </c>
      <c r="G338" s="277" t="s">
        <v>895</v>
      </c>
      <c r="H338" s="260">
        <v>19</v>
      </c>
      <c r="I338" s="261">
        <f t="shared" si="119"/>
        <v>11875247</v>
      </c>
      <c r="J338" s="260">
        <f t="shared" si="120"/>
        <v>19</v>
      </c>
      <c r="K338" s="262">
        <f t="shared" si="121"/>
        <v>11875247</v>
      </c>
    </row>
    <row r="339" spans="1:11" ht="31.2" outlineLevel="1">
      <c r="A339" s="143" t="s">
        <v>932</v>
      </c>
      <c r="B339" s="144" t="s">
        <v>933</v>
      </c>
      <c r="C339" s="143" t="s">
        <v>46</v>
      </c>
      <c r="D339" s="145"/>
      <c r="E339" s="146">
        <v>1242049</v>
      </c>
      <c r="F339" s="147">
        <f t="shared" ref="F339:F340" si="122">+IF(C339=0,"",IFERROR(E339*D339,""))</f>
        <v>0</v>
      </c>
      <c r="G339" s="277" t="s">
        <v>895</v>
      </c>
      <c r="H339" s="260">
        <v>19</v>
      </c>
      <c r="I339" s="261">
        <f t="shared" si="119"/>
        <v>23598931</v>
      </c>
      <c r="J339" s="260">
        <f t="shared" si="120"/>
        <v>19</v>
      </c>
      <c r="K339" s="262">
        <f t="shared" si="121"/>
        <v>23598931</v>
      </c>
    </row>
    <row r="340" spans="1:11" ht="31.2" outlineLevel="1">
      <c r="A340" s="143" t="s">
        <v>934</v>
      </c>
      <c r="B340" s="144" t="s">
        <v>935</v>
      </c>
      <c r="C340" s="143" t="s">
        <v>46</v>
      </c>
      <c r="D340" s="145"/>
      <c r="E340" s="146">
        <v>590155</v>
      </c>
      <c r="F340" s="147">
        <f t="shared" si="122"/>
        <v>0</v>
      </c>
      <c r="G340" s="277" t="s">
        <v>895</v>
      </c>
      <c r="H340" s="260">
        <v>19</v>
      </c>
      <c r="I340" s="261">
        <f t="shared" si="119"/>
        <v>11212945</v>
      </c>
      <c r="J340" s="260">
        <f t="shared" si="120"/>
        <v>19</v>
      </c>
      <c r="K340" s="262">
        <f t="shared" si="121"/>
        <v>11212945</v>
      </c>
    </row>
    <row r="341" spans="1:11" ht="31.2" outlineLevel="1">
      <c r="A341" s="143" t="s">
        <v>936</v>
      </c>
      <c r="B341" s="144" t="s">
        <v>937</v>
      </c>
      <c r="C341" s="143" t="s">
        <v>46</v>
      </c>
      <c r="D341" s="145"/>
      <c r="E341" s="146">
        <v>123850</v>
      </c>
      <c r="F341" s="147">
        <f t="shared" si="110"/>
        <v>0</v>
      </c>
      <c r="G341" s="277" t="s">
        <v>895</v>
      </c>
      <c r="H341" s="260">
        <v>27</v>
      </c>
      <c r="I341" s="261">
        <f t="shared" si="119"/>
        <v>3343950</v>
      </c>
      <c r="J341" s="260">
        <f>+D341+H341</f>
        <v>27</v>
      </c>
      <c r="K341" s="262">
        <f>+ROUND((J341*E341),0)</f>
        <v>3343950</v>
      </c>
    </row>
    <row r="342" spans="1:11" ht="31.2" outlineLevel="1">
      <c r="A342" s="143" t="s">
        <v>938</v>
      </c>
      <c r="B342" s="144" t="s">
        <v>939</v>
      </c>
      <c r="C342" s="143" t="s">
        <v>46</v>
      </c>
      <c r="D342" s="145"/>
      <c r="E342" s="146">
        <v>36000</v>
      </c>
      <c r="F342" s="147">
        <f t="shared" ref="F342" si="123">+IF(C342=0,"",IFERROR(E342*D342,""))</f>
        <v>0</v>
      </c>
      <c r="G342" s="277" t="s">
        <v>895</v>
      </c>
      <c r="H342" s="260">
        <v>27</v>
      </c>
      <c r="I342" s="261">
        <f t="shared" si="119"/>
        <v>972000</v>
      </c>
      <c r="J342" s="260">
        <f>+D342+H342</f>
        <v>27</v>
      </c>
      <c r="K342" s="262">
        <f>+ROUND((J342*E342),0)</f>
        <v>972000</v>
      </c>
    </row>
    <row r="343" spans="1:11" outlineLevel="1">
      <c r="A343" s="138">
        <v>7.6</v>
      </c>
      <c r="B343" s="139" t="s">
        <v>113</v>
      </c>
      <c r="C343" s="143"/>
      <c r="D343" s="145" t="s">
        <v>599</v>
      </c>
      <c r="E343" s="146" t="s">
        <v>599</v>
      </c>
      <c r="F343" s="261">
        <f>SUM(F344:F348)</f>
        <v>21713753</v>
      </c>
      <c r="G343" s="280"/>
      <c r="H343" s="281"/>
      <c r="I343" s="261">
        <f>SUM(I344:I348)</f>
        <v>0</v>
      </c>
      <c r="J343" s="282"/>
      <c r="K343" s="261">
        <f>SUM(K344:K348)</f>
        <v>21713753</v>
      </c>
    </row>
    <row r="344" spans="1:11" ht="31.2" outlineLevel="1">
      <c r="A344" s="143" t="s">
        <v>114</v>
      </c>
      <c r="B344" s="144" t="s">
        <v>115</v>
      </c>
      <c r="C344" s="143" t="s">
        <v>46</v>
      </c>
      <c r="D344" s="145">
        <v>1</v>
      </c>
      <c r="E344" s="146">
        <v>5351055</v>
      </c>
      <c r="F344" s="147">
        <f t="shared" si="110"/>
        <v>5351055</v>
      </c>
      <c r="G344" s="277"/>
      <c r="H344" s="260"/>
      <c r="I344" s="261">
        <f>+ROUND((E344*H344),0)</f>
        <v>0</v>
      </c>
      <c r="J344" s="260">
        <f>+D344+H344</f>
        <v>1</v>
      </c>
      <c r="K344" s="262">
        <f>+ROUND((J344*E344),0)</f>
        <v>5351055</v>
      </c>
    </row>
    <row r="345" spans="1:11" ht="31.2" outlineLevel="1">
      <c r="A345" s="143" t="s">
        <v>116</v>
      </c>
      <c r="B345" s="144" t="s">
        <v>117</v>
      </c>
      <c r="C345" s="143" t="s">
        <v>46</v>
      </c>
      <c r="D345" s="145">
        <v>1</v>
      </c>
      <c r="E345" s="146">
        <v>3200000</v>
      </c>
      <c r="F345" s="147">
        <f t="shared" si="110"/>
        <v>3200000</v>
      </c>
      <c r="G345" s="277"/>
      <c r="H345" s="260"/>
      <c r="I345" s="261">
        <f>+ROUND((E345*H345),0)</f>
        <v>0</v>
      </c>
      <c r="J345" s="260">
        <f>+D345+H345</f>
        <v>1</v>
      </c>
      <c r="K345" s="262">
        <f>+ROUND((J345*E345),0)</f>
        <v>3200000</v>
      </c>
    </row>
    <row r="346" spans="1:11" ht="62.4" outlineLevel="1">
      <c r="A346" s="143" t="s">
        <v>118</v>
      </c>
      <c r="B346" s="144" t="s">
        <v>119</v>
      </c>
      <c r="C346" s="143" t="s">
        <v>46</v>
      </c>
      <c r="D346" s="145">
        <v>1</v>
      </c>
      <c r="E346" s="146">
        <v>3679999</v>
      </c>
      <c r="F346" s="147">
        <f t="shared" si="110"/>
        <v>3679999</v>
      </c>
      <c r="G346" s="277"/>
      <c r="H346" s="260"/>
      <c r="I346" s="261">
        <f>+ROUND((E346*H346),0)</f>
        <v>0</v>
      </c>
      <c r="J346" s="260">
        <f>+D346+H346</f>
        <v>1</v>
      </c>
      <c r="K346" s="262">
        <f>+ROUND((J346*E346),0)</f>
        <v>3679999</v>
      </c>
    </row>
    <row r="347" spans="1:11" ht="46.8" outlineLevel="1">
      <c r="A347" s="143" t="s">
        <v>120</v>
      </c>
      <c r="B347" s="144" t="s">
        <v>121</v>
      </c>
      <c r="C347" s="143" t="s">
        <v>46</v>
      </c>
      <c r="D347" s="145">
        <v>1</v>
      </c>
      <c r="E347" s="146">
        <v>5519999</v>
      </c>
      <c r="F347" s="147">
        <f t="shared" si="110"/>
        <v>5519999</v>
      </c>
      <c r="G347" s="277"/>
      <c r="H347" s="260"/>
      <c r="I347" s="261">
        <f>+ROUND((E347*H347),0)</f>
        <v>0</v>
      </c>
      <c r="J347" s="260">
        <f>+D347+H347</f>
        <v>1</v>
      </c>
      <c r="K347" s="262">
        <f>+ROUND((J347*E347),0)</f>
        <v>5519999</v>
      </c>
    </row>
    <row r="348" spans="1:11" outlineLevel="1">
      <c r="A348" s="143" t="s">
        <v>122</v>
      </c>
      <c r="B348" s="144" t="s">
        <v>123</v>
      </c>
      <c r="C348" s="143" t="s">
        <v>46</v>
      </c>
      <c r="D348" s="145">
        <v>6</v>
      </c>
      <c r="E348" s="146">
        <v>660450</v>
      </c>
      <c r="F348" s="147">
        <f t="shared" si="110"/>
        <v>3962700</v>
      </c>
      <c r="G348" s="277"/>
      <c r="H348" s="260"/>
      <c r="I348" s="261">
        <f>+ROUND((E348*H348),0)</f>
        <v>0</v>
      </c>
      <c r="J348" s="260">
        <f>+D348+H348</f>
        <v>6</v>
      </c>
      <c r="K348" s="262">
        <f>+ROUND((J348*E348),0)</f>
        <v>3962700</v>
      </c>
    </row>
    <row r="349" spans="1:11" outlineLevel="1">
      <c r="A349" s="138">
        <v>8</v>
      </c>
      <c r="B349" s="139" t="s">
        <v>124</v>
      </c>
      <c r="C349" s="143"/>
      <c r="D349" s="145" t="s">
        <v>599</v>
      </c>
      <c r="E349" s="146" t="s">
        <v>599</v>
      </c>
      <c r="F349" s="261">
        <f>+F350+F360+F379</f>
        <v>37288152</v>
      </c>
      <c r="G349" s="275"/>
      <c r="H349" s="269"/>
      <c r="I349" s="261">
        <f>+I350+I360+I379</f>
        <v>11943519</v>
      </c>
      <c r="J349" s="269"/>
      <c r="K349" s="261">
        <f>+K350+K360+K379</f>
        <v>49231671</v>
      </c>
    </row>
    <row r="350" spans="1:11" outlineLevel="1">
      <c r="A350" s="138">
        <v>8.1</v>
      </c>
      <c r="B350" s="139" t="s">
        <v>125</v>
      </c>
      <c r="C350" s="143"/>
      <c r="D350" s="145" t="s">
        <v>599</v>
      </c>
      <c r="E350" s="146" t="s">
        <v>599</v>
      </c>
      <c r="F350" s="261">
        <f>SUM(F351:F359)</f>
        <v>10907485</v>
      </c>
      <c r="G350" s="275"/>
      <c r="H350" s="269"/>
      <c r="I350" s="261">
        <f>SUM(I351:I359)</f>
        <v>33231892</v>
      </c>
      <c r="J350" s="269"/>
      <c r="K350" s="261">
        <f>SUM(K351:K359)</f>
        <v>44139377</v>
      </c>
    </row>
    <row r="351" spans="1:11" ht="124.8" outlineLevel="1">
      <c r="A351" s="143" t="s">
        <v>126</v>
      </c>
      <c r="B351" s="144" t="s">
        <v>127</v>
      </c>
      <c r="C351" s="143" t="s">
        <v>36</v>
      </c>
      <c r="D351" s="145">
        <v>57</v>
      </c>
      <c r="E351" s="146">
        <v>29381</v>
      </c>
      <c r="F351" s="147">
        <f t="shared" si="110"/>
        <v>1674717</v>
      </c>
      <c r="G351" s="277" t="s">
        <v>909</v>
      </c>
      <c r="H351" s="260">
        <v>-57</v>
      </c>
      <c r="I351" s="261">
        <f t="shared" ref="I351:I359" si="124">+ROUND((E351*H351),0)</f>
        <v>-1674717</v>
      </c>
      <c r="J351" s="260">
        <f t="shared" ref="J351:J359" si="125">+D351+H351</f>
        <v>0</v>
      </c>
      <c r="K351" s="262">
        <f t="shared" ref="K351:K359" si="126">+ROUND((J351*E351),0)</f>
        <v>0</v>
      </c>
    </row>
    <row r="352" spans="1:11" ht="46.8" outlineLevel="1">
      <c r="A352" s="143" t="s">
        <v>128</v>
      </c>
      <c r="B352" s="144" t="s">
        <v>129</v>
      </c>
      <c r="C352" s="143" t="s">
        <v>46</v>
      </c>
      <c r="D352" s="145">
        <v>2</v>
      </c>
      <c r="E352" s="146">
        <v>4616384</v>
      </c>
      <c r="F352" s="147">
        <f t="shared" ref="F352:F358" si="127">+IF(C352=0,"",IFERROR(E352*D352,""))</f>
        <v>9232768</v>
      </c>
      <c r="G352" s="277" t="s">
        <v>909</v>
      </c>
      <c r="H352" s="260">
        <v>-2</v>
      </c>
      <c r="I352" s="261">
        <f t="shared" si="124"/>
        <v>-9232768</v>
      </c>
      <c r="J352" s="260">
        <f t="shared" si="125"/>
        <v>0</v>
      </c>
      <c r="K352" s="262">
        <f t="shared" si="126"/>
        <v>0</v>
      </c>
    </row>
    <row r="353" spans="1:11" ht="46.8" outlineLevel="1">
      <c r="A353" s="143" t="s">
        <v>940</v>
      </c>
      <c r="B353" s="144" t="s">
        <v>941</v>
      </c>
      <c r="C353" s="143" t="s">
        <v>36</v>
      </c>
      <c r="D353" s="145"/>
      <c r="E353" s="146">
        <v>13161.84</v>
      </c>
      <c r="F353" s="147">
        <f t="shared" si="127"/>
        <v>0</v>
      </c>
      <c r="G353" s="277" t="s">
        <v>895</v>
      </c>
      <c r="H353" s="260">
        <v>24</v>
      </c>
      <c r="I353" s="261">
        <f t="shared" si="124"/>
        <v>315884</v>
      </c>
      <c r="J353" s="260">
        <f t="shared" si="125"/>
        <v>24</v>
      </c>
      <c r="K353" s="262">
        <f t="shared" si="126"/>
        <v>315884</v>
      </c>
    </row>
    <row r="354" spans="1:11" ht="46.8" outlineLevel="1">
      <c r="A354" s="143" t="s">
        <v>942</v>
      </c>
      <c r="B354" s="144" t="s">
        <v>943</v>
      </c>
      <c r="C354" s="143" t="s">
        <v>36</v>
      </c>
      <c r="D354" s="145"/>
      <c r="E354" s="146">
        <v>17535.59</v>
      </c>
      <c r="F354" s="147">
        <f t="shared" si="127"/>
        <v>0</v>
      </c>
      <c r="G354" s="277" t="s">
        <v>895</v>
      </c>
      <c r="H354" s="260">
        <v>243.2416065892198</v>
      </c>
      <c r="I354" s="261">
        <f t="shared" si="124"/>
        <v>4265385</v>
      </c>
      <c r="J354" s="260">
        <f t="shared" si="125"/>
        <v>243.2416065892198</v>
      </c>
      <c r="K354" s="262">
        <f t="shared" si="126"/>
        <v>4265385</v>
      </c>
    </row>
    <row r="355" spans="1:11" ht="46.8" outlineLevel="1">
      <c r="A355" s="143" t="s">
        <v>944</v>
      </c>
      <c r="B355" s="144" t="s">
        <v>945</v>
      </c>
      <c r="C355" s="143" t="s">
        <v>46</v>
      </c>
      <c r="D355" s="145"/>
      <c r="E355" s="146">
        <v>33355.199999999997</v>
      </c>
      <c r="F355" s="147">
        <f t="shared" ref="F355" si="128">+IF(C355=0,"",IFERROR(E355*D355,""))</f>
        <v>0</v>
      </c>
      <c r="G355" s="277" t="s">
        <v>895</v>
      </c>
      <c r="H355" s="260">
        <v>49.5</v>
      </c>
      <c r="I355" s="261">
        <f t="shared" si="124"/>
        <v>1651082</v>
      </c>
      <c r="J355" s="260">
        <f t="shared" si="125"/>
        <v>49.5</v>
      </c>
      <c r="K355" s="262">
        <f t="shared" si="126"/>
        <v>1651082</v>
      </c>
    </row>
    <row r="356" spans="1:11" ht="46.8" outlineLevel="1">
      <c r="A356" s="143" t="s">
        <v>946</v>
      </c>
      <c r="B356" s="144" t="s">
        <v>947</v>
      </c>
      <c r="C356" s="143" t="s">
        <v>46</v>
      </c>
      <c r="D356" s="145"/>
      <c r="E356" s="146">
        <v>55604.19</v>
      </c>
      <c r="F356" s="147">
        <f t="shared" ref="F356:F357" si="129">+IF(C356=0,"",IFERROR(E356*D356,""))</f>
        <v>0</v>
      </c>
      <c r="G356" s="277" t="s">
        <v>895</v>
      </c>
      <c r="H356" s="260">
        <v>37</v>
      </c>
      <c r="I356" s="261">
        <f t="shared" si="124"/>
        <v>2057355</v>
      </c>
      <c r="J356" s="260">
        <f t="shared" si="125"/>
        <v>37</v>
      </c>
      <c r="K356" s="262">
        <f t="shared" si="126"/>
        <v>2057355</v>
      </c>
    </row>
    <row r="357" spans="1:11" ht="46.8" outlineLevel="1">
      <c r="A357" s="143" t="s">
        <v>948</v>
      </c>
      <c r="B357" s="144" t="s">
        <v>949</v>
      </c>
      <c r="C357" s="143" t="s">
        <v>46</v>
      </c>
      <c r="D357" s="145"/>
      <c r="E357" s="146">
        <v>105534.54</v>
      </c>
      <c r="F357" s="147">
        <f t="shared" si="129"/>
        <v>0</v>
      </c>
      <c r="G357" s="277" t="s">
        <v>895</v>
      </c>
      <c r="H357" s="260">
        <v>206</v>
      </c>
      <c r="I357" s="261">
        <f t="shared" si="124"/>
        <v>21740115</v>
      </c>
      <c r="J357" s="260">
        <f t="shared" si="125"/>
        <v>206</v>
      </c>
      <c r="K357" s="262">
        <f t="shared" si="126"/>
        <v>21740115</v>
      </c>
    </row>
    <row r="358" spans="1:11" ht="31.2" outlineLevel="1">
      <c r="A358" s="143" t="s">
        <v>950</v>
      </c>
      <c r="B358" s="144" t="s">
        <v>951</v>
      </c>
      <c r="C358" s="143" t="s">
        <v>952</v>
      </c>
      <c r="D358" s="145"/>
      <c r="E358" s="146">
        <v>4968613.8722469993</v>
      </c>
      <c r="F358" s="147">
        <f t="shared" si="127"/>
        <v>0</v>
      </c>
      <c r="G358" s="277" t="s">
        <v>895</v>
      </c>
      <c r="H358" s="260">
        <v>1</v>
      </c>
      <c r="I358" s="261">
        <f t="shared" si="124"/>
        <v>4968614</v>
      </c>
      <c r="J358" s="260">
        <f t="shared" si="125"/>
        <v>1</v>
      </c>
      <c r="K358" s="262">
        <f t="shared" si="126"/>
        <v>4968614</v>
      </c>
    </row>
    <row r="359" spans="1:11" ht="31.2" outlineLevel="1">
      <c r="A359" s="143" t="s">
        <v>953</v>
      </c>
      <c r="B359" s="144" t="s">
        <v>954</v>
      </c>
      <c r="C359" s="143" t="s">
        <v>952</v>
      </c>
      <c r="D359" s="145"/>
      <c r="E359" s="146">
        <v>9140942.2236090004</v>
      </c>
      <c r="F359" s="147">
        <f t="shared" si="110"/>
        <v>0</v>
      </c>
      <c r="G359" s="277" t="s">
        <v>895</v>
      </c>
      <c r="H359" s="260">
        <v>1</v>
      </c>
      <c r="I359" s="261">
        <f t="shared" si="124"/>
        <v>9140942</v>
      </c>
      <c r="J359" s="260">
        <f t="shared" si="125"/>
        <v>1</v>
      </c>
      <c r="K359" s="262">
        <f t="shared" si="126"/>
        <v>9140942</v>
      </c>
    </row>
    <row r="360" spans="1:11" outlineLevel="1">
      <c r="A360" s="138">
        <v>8.1999999999999993</v>
      </c>
      <c r="B360" s="139" t="s">
        <v>130</v>
      </c>
      <c r="C360" s="143"/>
      <c r="D360" s="145" t="s">
        <v>599</v>
      </c>
      <c r="E360" s="146" t="s">
        <v>599</v>
      </c>
      <c r="F360" s="261">
        <f>SUM(F361:F378)</f>
        <v>7801300</v>
      </c>
      <c r="G360" s="275"/>
      <c r="H360" s="269"/>
      <c r="I360" s="261">
        <f>SUM(I361:I378)</f>
        <v>-2709006</v>
      </c>
      <c r="J360" s="269"/>
      <c r="K360" s="261">
        <f>SUM(K361:K378)</f>
        <v>5092294</v>
      </c>
    </row>
    <row r="361" spans="1:11" ht="31.2" outlineLevel="1">
      <c r="A361" s="143" t="s">
        <v>131</v>
      </c>
      <c r="B361" s="144" t="s">
        <v>132</v>
      </c>
      <c r="C361" s="143" t="s">
        <v>46</v>
      </c>
      <c r="D361" s="145">
        <v>2</v>
      </c>
      <c r="E361" s="146">
        <v>327010</v>
      </c>
      <c r="F361" s="147">
        <f t="shared" si="110"/>
        <v>654020</v>
      </c>
      <c r="G361" s="277" t="s">
        <v>909</v>
      </c>
      <c r="H361" s="260">
        <v>-2</v>
      </c>
      <c r="I361" s="261">
        <f t="shared" ref="I361:I375" si="130">+ROUND((E361*H361),0)</f>
        <v>-654020</v>
      </c>
      <c r="J361" s="260">
        <f t="shared" ref="J361:J375" si="131">+D361+H361</f>
        <v>0</v>
      </c>
      <c r="K361" s="262">
        <f t="shared" ref="K361:K375" si="132">+ROUND((J361*E361),0)</f>
        <v>0</v>
      </c>
    </row>
    <row r="362" spans="1:11" ht="31.2" outlineLevel="1">
      <c r="A362" s="143" t="s">
        <v>133</v>
      </c>
      <c r="B362" s="144" t="s">
        <v>134</v>
      </c>
      <c r="C362" s="143" t="s">
        <v>46</v>
      </c>
      <c r="D362" s="145">
        <v>2</v>
      </c>
      <c r="E362" s="146">
        <v>288900</v>
      </c>
      <c r="F362" s="147">
        <f t="shared" si="110"/>
        <v>577800</v>
      </c>
      <c r="G362" s="277" t="s">
        <v>909</v>
      </c>
      <c r="H362" s="260">
        <v>-2</v>
      </c>
      <c r="I362" s="261">
        <f t="shared" si="130"/>
        <v>-577800</v>
      </c>
      <c r="J362" s="260">
        <f t="shared" si="131"/>
        <v>0</v>
      </c>
      <c r="K362" s="262">
        <f t="shared" si="132"/>
        <v>0</v>
      </c>
    </row>
    <row r="363" spans="1:11" ht="31.2" outlineLevel="1">
      <c r="A363" s="143" t="s">
        <v>135</v>
      </c>
      <c r="B363" s="144" t="s">
        <v>136</v>
      </c>
      <c r="C363" s="143" t="s">
        <v>46</v>
      </c>
      <c r="D363" s="145">
        <v>2</v>
      </c>
      <c r="E363" s="146">
        <v>144185</v>
      </c>
      <c r="F363" s="147">
        <f t="shared" si="110"/>
        <v>288370</v>
      </c>
      <c r="G363" s="277" t="s">
        <v>909</v>
      </c>
      <c r="H363" s="260">
        <v>-2</v>
      </c>
      <c r="I363" s="261">
        <f t="shared" si="130"/>
        <v>-288370</v>
      </c>
      <c r="J363" s="260">
        <f t="shared" si="131"/>
        <v>0</v>
      </c>
      <c r="K363" s="262">
        <f t="shared" si="132"/>
        <v>0</v>
      </c>
    </row>
    <row r="364" spans="1:11" ht="31.2" outlineLevel="1">
      <c r="A364" s="143" t="s">
        <v>137</v>
      </c>
      <c r="B364" s="144" t="s">
        <v>138</v>
      </c>
      <c r="C364" s="143" t="s">
        <v>46</v>
      </c>
      <c r="D364" s="145">
        <v>4</v>
      </c>
      <c r="E364" s="146">
        <v>86505</v>
      </c>
      <c r="F364" s="147">
        <f t="shared" si="110"/>
        <v>346020</v>
      </c>
      <c r="G364" s="277" t="s">
        <v>909</v>
      </c>
      <c r="H364" s="260">
        <v>-4</v>
      </c>
      <c r="I364" s="261">
        <f t="shared" si="130"/>
        <v>-346020</v>
      </c>
      <c r="J364" s="260">
        <f t="shared" si="131"/>
        <v>0</v>
      </c>
      <c r="K364" s="262">
        <f t="shared" si="132"/>
        <v>0</v>
      </c>
    </row>
    <row r="365" spans="1:11" ht="31.2" outlineLevel="1">
      <c r="A365" s="143" t="s">
        <v>139</v>
      </c>
      <c r="B365" s="144" t="s">
        <v>140</v>
      </c>
      <c r="C365" s="143" t="s">
        <v>46</v>
      </c>
      <c r="D365" s="145">
        <v>4</v>
      </c>
      <c r="E365" s="146">
        <v>54575</v>
      </c>
      <c r="F365" s="147">
        <f t="shared" si="110"/>
        <v>218300</v>
      </c>
      <c r="G365" s="277" t="s">
        <v>909</v>
      </c>
      <c r="H365" s="260">
        <v>-4</v>
      </c>
      <c r="I365" s="261">
        <f t="shared" si="130"/>
        <v>-218300</v>
      </c>
      <c r="J365" s="260">
        <f t="shared" si="131"/>
        <v>0</v>
      </c>
      <c r="K365" s="262">
        <f t="shared" si="132"/>
        <v>0</v>
      </c>
    </row>
    <row r="366" spans="1:11" ht="31.2" outlineLevel="1">
      <c r="A366" s="143" t="s">
        <v>141</v>
      </c>
      <c r="B366" s="144" t="s">
        <v>142</v>
      </c>
      <c r="C366" s="143" t="s">
        <v>46</v>
      </c>
      <c r="D366" s="145">
        <v>8</v>
      </c>
      <c r="E366" s="146">
        <v>53030</v>
      </c>
      <c r="F366" s="147">
        <f t="shared" si="110"/>
        <v>424240</v>
      </c>
      <c r="G366" s="277" t="s">
        <v>909</v>
      </c>
      <c r="H366" s="260">
        <v>-8</v>
      </c>
      <c r="I366" s="261">
        <f t="shared" si="130"/>
        <v>-424240</v>
      </c>
      <c r="J366" s="260">
        <f t="shared" si="131"/>
        <v>0</v>
      </c>
      <c r="K366" s="262">
        <f t="shared" si="132"/>
        <v>0</v>
      </c>
    </row>
    <row r="367" spans="1:11" ht="62.4" outlineLevel="1">
      <c r="A367" s="143" t="s">
        <v>143</v>
      </c>
      <c r="B367" s="144" t="s">
        <v>144</v>
      </c>
      <c r="C367" s="143" t="s">
        <v>36</v>
      </c>
      <c r="D367" s="145">
        <v>25</v>
      </c>
      <c r="E367" s="146">
        <v>211702</v>
      </c>
      <c r="F367" s="147">
        <f t="shared" si="110"/>
        <v>5292550</v>
      </c>
      <c r="G367" s="277" t="s">
        <v>909</v>
      </c>
      <c r="H367" s="260">
        <v>-25</v>
      </c>
      <c r="I367" s="261">
        <f t="shared" si="130"/>
        <v>-5292550</v>
      </c>
      <c r="J367" s="260">
        <f t="shared" si="131"/>
        <v>0</v>
      </c>
      <c r="K367" s="262">
        <f t="shared" si="132"/>
        <v>0</v>
      </c>
    </row>
    <row r="368" spans="1:11" ht="31.2" outlineLevel="1">
      <c r="A368" s="143" t="s">
        <v>955</v>
      </c>
      <c r="B368" s="144" t="s">
        <v>956</v>
      </c>
      <c r="C368" s="143" t="s">
        <v>46</v>
      </c>
      <c r="D368" s="145"/>
      <c r="E368" s="146">
        <v>140863</v>
      </c>
      <c r="F368" s="147">
        <f t="shared" ref="F368:F370" si="133">+IF(C368=0,"",IFERROR(E368*D368,""))</f>
        <v>0</v>
      </c>
      <c r="G368" s="277" t="s">
        <v>895</v>
      </c>
      <c r="H368" s="260">
        <v>6</v>
      </c>
      <c r="I368" s="261">
        <f>+ROUND((E368*H368),0)</f>
        <v>845178</v>
      </c>
      <c r="J368" s="260">
        <f>+D368+H368</f>
        <v>6</v>
      </c>
      <c r="K368" s="262">
        <f>+ROUND((J368*E368),0)</f>
        <v>845178</v>
      </c>
    </row>
    <row r="369" spans="1:11" ht="31.2" outlineLevel="1">
      <c r="A369" s="143" t="s">
        <v>957</v>
      </c>
      <c r="B369" s="144" t="s">
        <v>958</v>
      </c>
      <c r="C369" s="143" t="s">
        <v>46</v>
      </c>
      <c r="D369" s="145"/>
      <c r="E369" s="146">
        <v>323646</v>
      </c>
      <c r="F369" s="147">
        <f t="shared" si="133"/>
        <v>0</v>
      </c>
      <c r="G369" s="277" t="s">
        <v>895</v>
      </c>
      <c r="H369" s="260">
        <v>8</v>
      </c>
      <c r="I369" s="261">
        <f t="shared" si="130"/>
        <v>2589168</v>
      </c>
      <c r="J369" s="260">
        <f t="shared" si="131"/>
        <v>8</v>
      </c>
      <c r="K369" s="262">
        <f t="shared" si="132"/>
        <v>2589168</v>
      </c>
    </row>
    <row r="370" spans="1:11" ht="31.2" outlineLevel="1">
      <c r="A370" s="143" t="s">
        <v>959</v>
      </c>
      <c r="B370" s="144" t="s">
        <v>960</v>
      </c>
      <c r="C370" s="143" t="s">
        <v>46</v>
      </c>
      <c r="D370" s="145"/>
      <c r="E370" s="146">
        <v>392191</v>
      </c>
      <c r="F370" s="147">
        <f t="shared" si="133"/>
        <v>0</v>
      </c>
      <c r="G370" s="277" t="s">
        <v>895</v>
      </c>
      <c r="H370" s="260">
        <v>1</v>
      </c>
      <c r="I370" s="261">
        <f t="shared" si="130"/>
        <v>392191</v>
      </c>
      <c r="J370" s="260">
        <f t="shared" si="131"/>
        <v>1</v>
      </c>
      <c r="K370" s="262">
        <f t="shared" si="132"/>
        <v>392191</v>
      </c>
    </row>
    <row r="371" spans="1:11" ht="31.2" outlineLevel="1">
      <c r="A371" s="143" t="s">
        <v>961</v>
      </c>
      <c r="B371" s="144" t="s">
        <v>962</v>
      </c>
      <c r="C371" s="143" t="s">
        <v>46</v>
      </c>
      <c r="D371" s="145"/>
      <c r="E371" s="146">
        <v>421919</v>
      </c>
      <c r="F371" s="147">
        <f t="shared" si="110"/>
        <v>0</v>
      </c>
      <c r="G371" s="277" t="s">
        <v>895</v>
      </c>
      <c r="H371" s="260">
        <v>3</v>
      </c>
      <c r="I371" s="261">
        <f t="shared" si="130"/>
        <v>1265757</v>
      </c>
      <c r="J371" s="260">
        <f t="shared" si="131"/>
        <v>3</v>
      </c>
      <c r="K371" s="262">
        <f t="shared" si="132"/>
        <v>1265757</v>
      </c>
    </row>
    <row r="372" spans="1:11" ht="46.8" outlineLevel="1">
      <c r="A372" s="143" t="s">
        <v>963</v>
      </c>
      <c r="B372" s="144" t="s">
        <v>964</v>
      </c>
      <c r="C372" s="143" t="s">
        <v>46</v>
      </c>
      <c r="D372" s="145"/>
      <c r="E372" s="146">
        <v>261109</v>
      </c>
      <c r="F372" s="147">
        <f t="shared" si="110"/>
        <v>0</v>
      </c>
      <c r="G372" s="277" t="s">
        <v>895</v>
      </c>
      <c r="H372" s="260"/>
      <c r="I372" s="261"/>
      <c r="J372" s="260"/>
      <c r="K372" s="262">
        <f t="shared" si="132"/>
        <v>0</v>
      </c>
    </row>
    <row r="373" spans="1:11" ht="62.4" outlineLevel="1">
      <c r="A373" s="143" t="s">
        <v>965</v>
      </c>
      <c r="B373" s="144" t="s">
        <v>966</v>
      </c>
      <c r="C373" s="143" t="s">
        <v>46</v>
      </c>
      <c r="D373" s="145"/>
      <c r="E373" s="146">
        <v>910678</v>
      </c>
      <c r="F373" s="147">
        <f t="shared" ref="F373:F374" si="134">+IF(C373=0,"",IFERROR(E373*D373,""))</f>
        <v>0</v>
      </c>
      <c r="G373" s="277" t="s">
        <v>895</v>
      </c>
      <c r="H373" s="260"/>
      <c r="I373" s="261"/>
      <c r="J373" s="260"/>
      <c r="K373" s="262">
        <f t="shared" si="132"/>
        <v>0</v>
      </c>
    </row>
    <row r="374" spans="1:11" ht="78" outlineLevel="1">
      <c r="A374" s="143" t="s">
        <v>967</v>
      </c>
      <c r="B374" s="144" t="s">
        <v>968</v>
      </c>
      <c r="C374" s="143" t="s">
        <v>46</v>
      </c>
      <c r="D374" s="145"/>
      <c r="E374" s="146">
        <v>1647892</v>
      </c>
      <c r="F374" s="147">
        <f t="shared" si="134"/>
        <v>0</v>
      </c>
      <c r="G374" s="277" t="s">
        <v>895</v>
      </c>
      <c r="H374" s="260"/>
      <c r="I374" s="261"/>
      <c r="J374" s="260"/>
      <c r="K374" s="262">
        <f t="shared" si="132"/>
        <v>0</v>
      </c>
    </row>
    <row r="375" spans="1:11" ht="46.8" outlineLevel="1">
      <c r="A375" s="143" t="s">
        <v>969</v>
      </c>
      <c r="B375" s="144" t="s">
        <v>970</v>
      </c>
      <c r="C375" s="143" t="s">
        <v>46</v>
      </c>
      <c r="D375" s="145"/>
      <c r="E375" s="146">
        <v>4043751</v>
      </c>
      <c r="F375" s="147">
        <f t="shared" ref="F375:F376" si="135">+IF(C375=0,"",IFERROR(E375*D375,""))</f>
        <v>0</v>
      </c>
      <c r="G375" s="277" t="s">
        <v>895</v>
      </c>
      <c r="H375" s="260"/>
      <c r="I375" s="261"/>
      <c r="J375" s="260"/>
      <c r="K375" s="262">
        <f t="shared" si="132"/>
        <v>0</v>
      </c>
    </row>
    <row r="376" spans="1:11" outlineLevel="1">
      <c r="A376" s="143" t="s">
        <v>971</v>
      </c>
      <c r="B376" s="144" t="s">
        <v>972</v>
      </c>
      <c r="C376" s="143" t="s">
        <v>46</v>
      </c>
      <c r="D376" s="145"/>
      <c r="E376" s="146">
        <v>104731</v>
      </c>
      <c r="F376" s="147">
        <f t="shared" si="135"/>
        <v>0</v>
      </c>
      <c r="G376" s="277" t="s">
        <v>895</v>
      </c>
      <c r="H376" s="260"/>
      <c r="I376" s="261"/>
      <c r="J376" s="260"/>
      <c r="K376" s="262">
        <f>+ROUND((J376*E376),0)</f>
        <v>0</v>
      </c>
    </row>
    <row r="377" spans="1:11" ht="31.2" outlineLevel="1">
      <c r="A377" s="143" t="s">
        <v>973</v>
      </c>
      <c r="B377" s="144" t="s">
        <v>974</v>
      </c>
      <c r="C377" s="143" t="s">
        <v>46</v>
      </c>
      <c r="D377" s="145"/>
      <c r="E377" s="146">
        <v>655756</v>
      </c>
      <c r="F377" s="147">
        <f t="shared" si="110"/>
        <v>0</v>
      </c>
      <c r="G377" s="277" t="s">
        <v>895</v>
      </c>
      <c r="H377" s="260"/>
      <c r="I377" s="261"/>
      <c r="J377" s="260"/>
      <c r="K377" s="262">
        <f>+ROUND((J377*E377),0)</f>
        <v>0</v>
      </c>
    </row>
    <row r="378" spans="1:11" ht="78" outlineLevel="1">
      <c r="A378" s="143" t="s">
        <v>975</v>
      </c>
      <c r="B378" s="144" t="s">
        <v>976</v>
      </c>
      <c r="C378" s="143" t="s">
        <v>36</v>
      </c>
      <c r="D378" s="145"/>
      <c r="E378" s="146">
        <v>211701.24430528062</v>
      </c>
      <c r="F378" s="147">
        <f t="shared" ref="F378" si="136">+IF(C378=0,"",IFERROR(E378*D378,""))</f>
        <v>0</v>
      </c>
      <c r="G378" s="277" t="s">
        <v>895</v>
      </c>
      <c r="H378" s="260"/>
      <c r="I378" s="261"/>
      <c r="J378" s="260"/>
      <c r="K378" s="262">
        <f t="shared" ref="K378" si="137">+ROUND((J378*E378),0)</f>
        <v>0</v>
      </c>
    </row>
    <row r="379" spans="1:11" outlineLevel="1">
      <c r="A379" s="138">
        <v>8.3000000000000007</v>
      </c>
      <c r="B379" s="139" t="s">
        <v>145</v>
      </c>
      <c r="C379" s="143"/>
      <c r="D379" s="145" t="s">
        <v>599</v>
      </c>
      <c r="E379" s="146" t="s">
        <v>599</v>
      </c>
      <c r="F379" s="261">
        <f>SUM(F380:F394)</f>
        <v>18579367</v>
      </c>
      <c r="G379" s="275"/>
      <c r="H379" s="269"/>
      <c r="I379" s="261">
        <f>SUM(I380:I394)</f>
        <v>-18579367</v>
      </c>
      <c r="J379" s="269"/>
      <c r="K379" s="261">
        <f>SUM(K380:K394)</f>
        <v>0</v>
      </c>
    </row>
    <row r="380" spans="1:11" ht="124.8" outlineLevel="1">
      <c r="A380" s="143" t="s">
        <v>146</v>
      </c>
      <c r="B380" s="144" t="s">
        <v>147</v>
      </c>
      <c r="C380" s="143" t="s">
        <v>46</v>
      </c>
      <c r="D380" s="145">
        <v>1</v>
      </c>
      <c r="E380" s="146">
        <v>3150000</v>
      </c>
      <c r="F380" s="147">
        <f t="shared" si="110"/>
        <v>3150000</v>
      </c>
      <c r="G380" s="277" t="s">
        <v>909</v>
      </c>
      <c r="H380" s="260">
        <v>-1</v>
      </c>
      <c r="I380" s="261">
        <f t="shared" ref="I380:I394" si="138">+ROUND((E380*H380),0)</f>
        <v>-3150000</v>
      </c>
      <c r="J380" s="260">
        <f t="shared" ref="J380:J394" si="139">+D380+H380</f>
        <v>0</v>
      </c>
      <c r="K380" s="262">
        <f t="shared" ref="K380:K394" si="140">+ROUND((J380*E380),0)</f>
        <v>0</v>
      </c>
    </row>
    <row r="381" spans="1:11" ht="31.2" outlineLevel="1">
      <c r="A381" s="143" t="s">
        <v>148</v>
      </c>
      <c r="B381" s="144" t="s">
        <v>149</v>
      </c>
      <c r="C381" s="143" t="s">
        <v>53</v>
      </c>
      <c r="D381" s="145">
        <v>1900</v>
      </c>
      <c r="E381" s="146">
        <v>3411</v>
      </c>
      <c r="F381" s="147">
        <f t="shared" si="110"/>
        <v>6480900</v>
      </c>
      <c r="G381" s="277" t="s">
        <v>909</v>
      </c>
      <c r="H381" s="260">
        <v>-1900</v>
      </c>
      <c r="I381" s="261">
        <f t="shared" si="138"/>
        <v>-6480900</v>
      </c>
      <c r="J381" s="260">
        <f t="shared" si="139"/>
        <v>0</v>
      </c>
      <c r="K381" s="262">
        <f t="shared" si="140"/>
        <v>0</v>
      </c>
    </row>
    <row r="382" spans="1:11" ht="62.4" outlineLevel="1">
      <c r="A382" s="143" t="s">
        <v>150</v>
      </c>
      <c r="B382" s="144" t="s">
        <v>151</v>
      </c>
      <c r="C382" s="143" t="s">
        <v>46</v>
      </c>
      <c r="D382" s="145">
        <v>1</v>
      </c>
      <c r="E382" s="146">
        <v>4920553</v>
      </c>
      <c r="F382" s="147">
        <f t="shared" si="110"/>
        <v>4920553</v>
      </c>
      <c r="G382" s="277" t="s">
        <v>909</v>
      </c>
      <c r="H382" s="260">
        <v>-1</v>
      </c>
      <c r="I382" s="261">
        <f t="shared" si="138"/>
        <v>-4920553</v>
      </c>
      <c r="J382" s="260">
        <f t="shared" si="139"/>
        <v>0</v>
      </c>
      <c r="K382" s="262">
        <f t="shared" si="140"/>
        <v>0</v>
      </c>
    </row>
    <row r="383" spans="1:11" outlineLevel="1">
      <c r="A383" s="143" t="s">
        <v>152</v>
      </c>
      <c r="B383" s="144" t="s">
        <v>153</v>
      </c>
      <c r="C383" s="143" t="s">
        <v>46</v>
      </c>
      <c r="D383" s="145">
        <v>2</v>
      </c>
      <c r="E383" s="146">
        <v>249149</v>
      </c>
      <c r="F383" s="147">
        <f t="shared" si="110"/>
        <v>498298</v>
      </c>
      <c r="G383" s="277" t="s">
        <v>909</v>
      </c>
      <c r="H383" s="260">
        <v>-2</v>
      </c>
      <c r="I383" s="261">
        <f t="shared" si="138"/>
        <v>-498298</v>
      </c>
      <c r="J383" s="260">
        <f t="shared" si="139"/>
        <v>0</v>
      </c>
      <c r="K383" s="262">
        <f t="shared" si="140"/>
        <v>0</v>
      </c>
    </row>
    <row r="384" spans="1:11" ht="31.2" outlineLevel="1">
      <c r="A384" s="143" t="s">
        <v>154</v>
      </c>
      <c r="B384" s="144" t="s">
        <v>155</v>
      </c>
      <c r="C384" s="143" t="s">
        <v>46</v>
      </c>
      <c r="D384" s="145">
        <v>4</v>
      </c>
      <c r="E384" s="146">
        <v>364167</v>
      </c>
      <c r="F384" s="147">
        <f t="shared" si="110"/>
        <v>1456668</v>
      </c>
      <c r="G384" s="277" t="s">
        <v>909</v>
      </c>
      <c r="H384" s="260">
        <v>-4</v>
      </c>
      <c r="I384" s="261">
        <f t="shared" si="138"/>
        <v>-1456668</v>
      </c>
      <c r="J384" s="260">
        <f t="shared" si="139"/>
        <v>0</v>
      </c>
      <c r="K384" s="262">
        <f t="shared" si="140"/>
        <v>0</v>
      </c>
    </row>
    <row r="385" spans="1:15" ht="31.2" outlineLevel="1">
      <c r="A385" s="143" t="s">
        <v>156</v>
      </c>
      <c r="B385" s="144" t="s">
        <v>157</v>
      </c>
      <c r="C385" s="143" t="s">
        <v>46</v>
      </c>
      <c r="D385" s="145">
        <v>2</v>
      </c>
      <c r="E385" s="146">
        <v>311667</v>
      </c>
      <c r="F385" s="147">
        <f t="shared" si="110"/>
        <v>623334</v>
      </c>
      <c r="G385" s="277" t="s">
        <v>909</v>
      </c>
      <c r="H385" s="260">
        <v>-2</v>
      </c>
      <c r="I385" s="261">
        <f t="shared" si="138"/>
        <v>-623334</v>
      </c>
      <c r="J385" s="260">
        <f t="shared" si="139"/>
        <v>0</v>
      </c>
      <c r="K385" s="262">
        <f t="shared" si="140"/>
        <v>0</v>
      </c>
    </row>
    <row r="386" spans="1:15" ht="31.2" outlineLevel="1">
      <c r="A386" s="143" t="s">
        <v>158</v>
      </c>
      <c r="B386" s="144" t="s">
        <v>159</v>
      </c>
      <c r="C386" s="143" t="s">
        <v>46</v>
      </c>
      <c r="D386" s="145">
        <v>2</v>
      </c>
      <c r="E386" s="146">
        <v>236167</v>
      </c>
      <c r="F386" s="147">
        <f t="shared" si="110"/>
        <v>472334</v>
      </c>
      <c r="G386" s="277" t="s">
        <v>909</v>
      </c>
      <c r="H386" s="260">
        <v>-2</v>
      </c>
      <c r="I386" s="261">
        <f t="shared" si="138"/>
        <v>-472334</v>
      </c>
      <c r="J386" s="260">
        <f t="shared" si="139"/>
        <v>0</v>
      </c>
      <c r="K386" s="262">
        <f t="shared" si="140"/>
        <v>0</v>
      </c>
    </row>
    <row r="387" spans="1:15" ht="31.2" outlineLevel="1">
      <c r="A387" s="143" t="s">
        <v>160</v>
      </c>
      <c r="B387" s="144" t="s">
        <v>161</v>
      </c>
      <c r="C387" s="143" t="s">
        <v>46</v>
      </c>
      <c r="D387" s="145">
        <v>2</v>
      </c>
      <c r="E387" s="146">
        <v>114807</v>
      </c>
      <c r="F387" s="147">
        <f t="shared" si="110"/>
        <v>229614</v>
      </c>
      <c r="G387" s="277" t="s">
        <v>909</v>
      </c>
      <c r="H387" s="260">
        <v>-2</v>
      </c>
      <c r="I387" s="261">
        <f t="shared" si="138"/>
        <v>-229614</v>
      </c>
      <c r="J387" s="260">
        <f t="shared" si="139"/>
        <v>0</v>
      </c>
      <c r="K387" s="262">
        <f t="shared" si="140"/>
        <v>0</v>
      </c>
    </row>
    <row r="388" spans="1:15" ht="31.2" outlineLevel="1">
      <c r="A388" s="143" t="s">
        <v>162</v>
      </c>
      <c r="B388" s="144" t="s">
        <v>163</v>
      </c>
      <c r="C388" s="143" t="s">
        <v>46</v>
      </c>
      <c r="D388" s="145">
        <v>3</v>
      </c>
      <c r="E388" s="146">
        <v>249222</v>
      </c>
      <c r="F388" s="147">
        <f t="shared" ref="F388:F393" si="141">+IF(C388=0,"",IFERROR(E388*D388,""))</f>
        <v>747666</v>
      </c>
      <c r="G388" s="277" t="s">
        <v>909</v>
      </c>
      <c r="H388" s="260">
        <v>-3</v>
      </c>
      <c r="I388" s="261">
        <f t="shared" si="138"/>
        <v>-747666</v>
      </c>
      <c r="J388" s="260">
        <f t="shared" si="139"/>
        <v>0</v>
      </c>
      <c r="K388" s="262">
        <f t="shared" si="140"/>
        <v>0</v>
      </c>
    </row>
    <row r="389" spans="1:15" ht="46.8" outlineLevel="1">
      <c r="A389" s="143" t="s">
        <v>977</v>
      </c>
      <c r="B389" s="144" t="s">
        <v>978</v>
      </c>
      <c r="C389" s="143" t="s">
        <v>46</v>
      </c>
      <c r="D389" s="145"/>
      <c r="E389" s="146">
        <v>1057055</v>
      </c>
      <c r="F389" s="147">
        <f t="shared" si="141"/>
        <v>0</v>
      </c>
      <c r="G389" s="277"/>
      <c r="H389" s="260"/>
      <c r="I389" s="261">
        <f t="shared" si="138"/>
        <v>0</v>
      </c>
      <c r="J389" s="260">
        <f t="shared" si="139"/>
        <v>0</v>
      </c>
      <c r="K389" s="262">
        <f t="shared" si="140"/>
        <v>0</v>
      </c>
    </row>
    <row r="390" spans="1:15" ht="31.2" outlineLevel="1">
      <c r="A390" s="143" t="s">
        <v>979</v>
      </c>
      <c r="B390" s="144" t="s">
        <v>980</v>
      </c>
      <c r="C390" s="143" t="s">
        <v>46</v>
      </c>
      <c r="D390" s="145"/>
      <c r="E390" s="146">
        <v>3221813</v>
      </c>
      <c r="F390" s="147">
        <f t="shared" si="141"/>
        <v>0</v>
      </c>
      <c r="G390" s="277"/>
      <c r="H390" s="260"/>
      <c r="I390" s="261">
        <f t="shared" si="138"/>
        <v>0</v>
      </c>
      <c r="J390" s="260">
        <f t="shared" si="139"/>
        <v>0</v>
      </c>
      <c r="K390" s="262">
        <f t="shared" si="140"/>
        <v>0</v>
      </c>
    </row>
    <row r="391" spans="1:15" ht="31.2" outlineLevel="1">
      <c r="A391" s="143" t="s">
        <v>981</v>
      </c>
      <c r="B391" s="144" t="s">
        <v>982</v>
      </c>
      <c r="C391" s="143" t="s">
        <v>46</v>
      </c>
      <c r="D391" s="145"/>
      <c r="E391" s="146">
        <v>2500227</v>
      </c>
      <c r="F391" s="147">
        <f t="shared" ref="F391:F392" si="142">+IF(C391=0,"",IFERROR(E391*D391,""))</f>
        <v>0</v>
      </c>
      <c r="G391" s="277"/>
      <c r="H391" s="260"/>
      <c r="I391" s="261">
        <f t="shared" si="138"/>
        <v>0</v>
      </c>
      <c r="J391" s="260">
        <f t="shared" si="139"/>
        <v>0</v>
      </c>
      <c r="K391" s="262">
        <f t="shared" si="140"/>
        <v>0</v>
      </c>
    </row>
    <row r="392" spans="1:15" ht="109.2" outlineLevel="1">
      <c r="A392" s="143" t="s">
        <v>983</v>
      </c>
      <c r="B392" s="144" t="s">
        <v>984</v>
      </c>
      <c r="C392" s="143" t="s">
        <v>46</v>
      </c>
      <c r="D392" s="145"/>
      <c r="E392" s="146">
        <v>29792717</v>
      </c>
      <c r="F392" s="147">
        <f t="shared" si="142"/>
        <v>0</v>
      </c>
      <c r="G392" s="277"/>
      <c r="H392" s="260"/>
      <c r="I392" s="261">
        <f t="shared" si="138"/>
        <v>0</v>
      </c>
      <c r="J392" s="260">
        <f t="shared" si="139"/>
        <v>0</v>
      </c>
      <c r="K392" s="262">
        <f t="shared" si="140"/>
        <v>0</v>
      </c>
    </row>
    <row r="393" spans="1:15" ht="62.4" outlineLevel="1">
      <c r="A393" s="143" t="s">
        <v>985</v>
      </c>
      <c r="B393" s="144" t="s">
        <v>986</v>
      </c>
      <c r="C393" s="143" t="s">
        <v>46</v>
      </c>
      <c r="D393" s="145"/>
      <c r="E393" s="146">
        <v>9364258</v>
      </c>
      <c r="F393" s="147">
        <f t="shared" si="141"/>
        <v>0</v>
      </c>
      <c r="G393" s="277"/>
      <c r="H393" s="260"/>
      <c r="I393" s="261">
        <f t="shared" si="138"/>
        <v>0</v>
      </c>
      <c r="J393" s="260">
        <f t="shared" si="139"/>
        <v>0</v>
      </c>
      <c r="K393" s="262">
        <f t="shared" si="140"/>
        <v>0</v>
      </c>
    </row>
    <row r="394" spans="1:15" ht="46.8" outlineLevel="1">
      <c r="A394" s="143" t="s">
        <v>987</v>
      </c>
      <c r="B394" s="144" t="s">
        <v>988</v>
      </c>
      <c r="C394" s="143" t="s">
        <v>46</v>
      </c>
      <c r="D394" s="145"/>
      <c r="E394" s="146">
        <v>11886793</v>
      </c>
      <c r="F394" s="147">
        <f t="shared" si="110"/>
        <v>0</v>
      </c>
      <c r="G394" s="277"/>
      <c r="H394" s="260"/>
      <c r="I394" s="261">
        <f t="shared" si="138"/>
        <v>0</v>
      </c>
      <c r="J394" s="260">
        <f t="shared" si="139"/>
        <v>0</v>
      </c>
      <c r="K394" s="262">
        <f t="shared" si="140"/>
        <v>0</v>
      </c>
    </row>
    <row r="395" spans="1:15">
      <c r="A395" s="468" t="s">
        <v>164</v>
      </c>
      <c r="B395" s="469"/>
      <c r="C395" s="469"/>
      <c r="D395" s="469"/>
      <c r="E395" s="470"/>
      <c r="F395" s="283">
        <f>+F349+F299+F288+F279+F266+F250+F237+F235</f>
        <v>2081252520</v>
      </c>
      <c r="I395" s="283">
        <f>+I349+I299+I288+I279+I266+I250+I237+I235</f>
        <v>134826642</v>
      </c>
      <c r="K395" s="283">
        <f>+K349+K299+K288+K279+K266+K250+K237+K235</f>
        <v>2216079162</v>
      </c>
    </row>
    <row r="396" spans="1:15" ht="14.25" customHeight="1">
      <c r="A396" s="149"/>
      <c r="B396" s="149"/>
      <c r="C396" s="149"/>
      <c r="D396" s="149"/>
      <c r="E396" s="149"/>
      <c r="F396" s="150"/>
    </row>
    <row r="397" spans="1:15" ht="22.2" customHeight="1" thickBot="1">
      <c r="A397" s="424" t="s">
        <v>1336</v>
      </c>
      <c r="B397" s="424"/>
      <c r="C397" s="424"/>
      <c r="D397" s="424"/>
      <c r="E397" s="424"/>
      <c r="F397" s="424"/>
      <c r="G397" s="425" t="s">
        <v>1337</v>
      </c>
      <c r="H397" s="425"/>
      <c r="I397" s="425"/>
      <c r="J397" s="425"/>
      <c r="K397" s="425"/>
    </row>
    <row r="398" spans="1:15" ht="27.6" customHeight="1" thickBot="1">
      <c r="A398" s="456" t="s">
        <v>893</v>
      </c>
      <c r="B398" s="457"/>
      <c r="C398" s="457"/>
      <c r="D398" s="457"/>
      <c r="E398" s="457"/>
      <c r="F398" s="458"/>
      <c r="G398" s="459" t="s">
        <v>903</v>
      </c>
      <c r="H398" s="460"/>
      <c r="I398" s="461"/>
      <c r="J398" s="462" t="s">
        <v>904</v>
      </c>
      <c r="K398" s="463"/>
    </row>
    <row r="399" spans="1:15" outlineLevel="1">
      <c r="A399" s="485" t="s">
        <v>0</v>
      </c>
      <c r="B399" s="466" t="s">
        <v>1</v>
      </c>
      <c r="C399" s="466" t="s">
        <v>2</v>
      </c>
      <c r="D399" s="466" t="s">
        <v>3</v>
      </c>
      <c r="E399" s="466" t="s">
        <v>4</v>
      </c>
      <c r="F399" s="487" t="s">
        <v>5</v>
      </c>
      <c r="G399" s="478" t="s">
        <v>905</v>
      </c>
      <c r="H399" s="479" t="s">
        <v>3</v>
      </c>
      <c r="I399" s="480" t="s">
        <v>906</v>
      </c>
      <c r="J399" s="481" t="s">
        <v>907</v>
      </c>
      <c r="K399" s="480" t="s">
        <v>908</v>
      </c>
    </row>
    <row r="400" spans="1:15" ht="16.2" outlineLevel="1" thickBot="1">
      <c r="A400" s="486"/>
      <c r="B400" s="467"/>
      <c r="C400" s="467"/>
      <c r="D400" s="467"/>
      <c r="E400" s="467"/>
      <c r="F400" s="488"/>
      <c r="G400" s="473"/>
      <c r="H400" s="474"/>
      <c r="I400" s="450"/>
      <c r="J400" s="452"/>
      <c r="K400" s="450"/>
      <c r="M400" s="284"/>
      <c r="N400" s="285"/>
      <c r="O400" s="284"/>
    </row>
    <row r="401" spans="1:15" outlineLevel="1">
      <c r="A401" s="216">
        <v>1</v>
      </c>
      <c r="B401" s="217" t="s">
        <v>6</v>
      </c>
      <c r="C401" s="218"/>
      <c r="D401" s="219"/>
      <c r="E401" s="220"/>
      <c r="F401" s="221">
        <f>+F402</f>
        <v>28725602</v>
      </c>
      <c r="G401" s="286"/>
      <c r="H401" s="286"/>
      <c r="I401" s="220">
        <f>+I402</f>
        <v>1266018</v>
      </c>
      <c r="J401" s="286"/>
      <c r="K401" s="222">
        <f>+K402</f>
        <v>29991620</v>
      </c>
      <c r="M401" s="228"/>
      <c r="N401" s="285"/>
      <c r="O401" s="284"/>
    </row>
    <row r="402" spans="1:15" outlineLevel="1">
      <c r="A402" s="152">
        <v>1.1000000000000001</v>
      </c>
      <c r="B402" s="153" t="s">
        <v>177</v>
      </c>
      <c r="C402" s="154"/>
      <c r="D402" s="155"/>
      <c r="E402" s="156"/>
      <c r="F402" s="209">
        <f>SUM(F403:F404)</f>
        <v>28725602</v>
      </c>
      <c r="G402" s="281"/>
      <c r="H402" s="281"/>
      <c r="I402" s="156">
        <f>SUM(I403:I404)</f>
        <v>1266018</v>
      </c>
      <c r="J402" s="281"/>
      <c r="K402" s="157">
        <f>SUM(K403:K404)</f>
        <v>29991620</v>
      </c>
      <c r="M402" s="228"/>
      <c r="N402" s="285"/>
      <c r="O402" s="284"/>
    </row>
    <row r="403" spans="1:15" ht="48" customHeight="1" outlineLevel="1">
      <c r="A403" s="158" t="s">
        <v>591</v>
      </c>
      <c r="B403" s="159" t="s">
        <v>898</v>
      </c>
      <c r="C403" s="160" t="s">
        <v>590</v>
      </c>
      <c r="D403" s="161">
        <v>10</v>
      </c>
      <c r="E403" s="162">
        <v>633009</v>
      </c>
      <c r="F403" s="210">
        <v>6330090</v>
      </c>
      <c r="G403" s="277" t="s">
        <v>895</v>
      </c>
      <c r="H403" s="287">
        <v>2</v>
      </c>
      <c r="I403" s="261">
        <f>E403*H403</f>
        <v>1266018</v>
      </c>
      <c r="J403" s="260">
        <f t="shared" ref="J403:J404" si="143">+D403+H403</f>
        <v>12</v>
      </c>
      <c r="K403" s="288">
        <f>J403*E403</f>
        <v>7596108</v>
      </c>
      <c r="M403" s="289"/>
      <c r="N403" s="290"/>
      <c r="O403" s="291"/>
    </row>
    <row r="404" spans="1:15" ht="102.75" customHeight="1" outlineLevel="1">
      <c r="A404" s="158" t="s">
        <v>592</v>
      </c>
      <c r="B404" s="159" t="s">
        <v>533</v>
      </c>
      <c r="C404" s="160" t="s">
        <v>36</v>
      </c>
      <c r="D404" s="161">
        <v>328</v>
      </c>
      <c r="E404" s="162">
        <v>68279</v>
      </c>
      <c r="F404" s="210">
        <v>22395512</v>
      </c>
      <c r="G404" s="292"/>
      <c r="H404" s="287">
        <v>0</v>
      </c>
      <c r="I404" s="261">
        <f>E404*H404</f>
        <v>0</v>
      </c>
      <c r="J404" s="260">
        <f t="shared" si="143"/>
        <v>328</v>
      </c>
      <c r="K404" s="288">
        <f>J404*E404</f>
        <v>22395512</v>
      </c>
      <c r="M404" s="289"/>
      <c r="N404" s="290"/>
      <c r="O404" s="291"/>
    </row>
    <row r="405" spans="1:15" outlineLevel="1">
      <c r="A405" s="152">
        <v>2</v>
      </c>
      <c r="B405" s="153" t="s">
        <v>178</v>
      </c>
      <c r="C405" s="154"/>
      <c r="D405" s="155"/>
      <c r="E405" s="156"/>
      <c r="F405" s="209">
        <f>+F406+F410</f>
        <v>116552582</v>
      </c>
      <c r="G405" s="281"/>
      <c r="H405" s="293"/>
      <c r="I405" s="156">
        <f>+I406+I410</f>
        <v>18337998.986299999</v>
      </c>
      <c r="J405" s="281"/>
      <c r="K405" s="157">
        <f>+K406+K410</f>
        <v>134890580.98629999</v>
      </c>
      <c r="M405" s="228"/>
      <c r="N405" s="290"/>
      <c r="O405" s="291"/>
    </row>
    <row r="406" spans="1:15" outlineLevel="1">
      <c r="A406" s="152">
        <v>2.1</v>
      </c>
      <c r="B406" s="153" t="s">
        <v>179</v>
      </c>
      <c r="C406" s="154"/>
      <c r="D406" s="155"/>
      <c r="E406" s="156"/>
      <c r="F406" s="209">
        <f>SUM(F407:F409)</f>
        <v>643922</v>
      </c>
      <c r="G406" s="281"/>
      <c r="H406" s="293"/>
      <c r="I406" s="156">
        <f>SUM(I407:I409)</f>
        <v>235517</v>
      </c>
      <c r="J406" s="281"/>
      <c r="K406" s="157">
        <f>SUM(K407:K409)</f>
        <v>879439</v>
      </c>
      <c r="M406" s="228"/>
      <c r="N406" s="290"/>
      <c r="O406" s="291"/>
    </row>
    <row r="407" spans="1:15" outlineLevel="1">
      <c r="A407" s="158" t="s">
        <v>180</v>
      </c>
      <c r="B407" s="159" t="s">
        <v>534</v>
      </c>
      <c r="C407" s="160" t="s">
        <v>46</v>
      </c>
      <c r="D407" s="161">
        <v>11</v>
      </c>
      <c r="E407" s="162">
        <v>26056</v>
      </c>
      <c r="F407" s="210">
        <v>286616</v>
      </c>
      <c r="G407" s="277" t="s">
        <v>895</v>
      </c>
      <c r="H407" s="287">
        <v>8</v>
      </c>
      <c r="I407" s="261">
        <f t="shared" ref="I407:I409" si="144">E407*H407</f>
        <v>208448</v>
      </c>
      <c r="J407" s="260">
        <f t="shared" ref="J407:J409" si="145">+D407+H407</f>
        <v>19</v>
      </c>
      <c r="K407" s="288">
        <f t="shared" ref="K407:K409" si="146">J407*E407</f>
        <v>495064</v>
      </c>
      <c r="M407" s="289"/>
      <c r="N407" s="290"/>
      <c r="O407" s="291"/>
    </row>
    <row r="408" spans="1:15" ht="62.4" outlineLevel="1">
      <c r="A408" s="158" t="s">
        <v>181</v>
      </c>
      <c r="B408" s="159" t="s">
        <v>535</v>
      </c>
      <c r="C408" s="160" t="s">
        <v>46</v>
      </c>
      <c r="D408" s="161">
        <v>14</v>
      </c>
      <c r="E408" s="162">
        <v>15871</v>
      </c>
      <c r="F408" s="210">
        <v>222194</v>
      </c>
      <c r="G408" s="277" t="s">
        <v>909</v>
      </c>
      <c r="H408" s="287">
        <v>-10</v>
      </c>
      <c r="I408" s="261">
        <f t="shared" si="144"/>
        <v>-158710</v>
      </c>
      <c r="J408" s="260">
        <f t="shared" si="145"/>
        <v>4</v>
      </c>
      <c r="K408" s="288">
        <f t="shared" si="146"/>
        <v>63484</v>
      </c>
      <c r="M408" s="289"/>
      <c r="N408" s="290"/>
      <c r="O408" s="291"/>
    </row>
    <row r="409" spans="1:15" ht="62.4" outlineLevel="1">
      <c r="A409" s="158" t="s">
        <v>182</v>
      </c>
      <c r="B409" s="159" t="s">
        <v>536</v>
      </c>
      <c r="C409" s="160" t="s">
        <v>46</v>
      </c>
      <c r="D409" s="161">
        <v>8</v>
      </c>
      <c r="E409" s="162">
        <v>16889</v>
      </c>
      <c r="F409" s="210">
        <v>135112</v>
      </c>
      <c r="G409" s="277" t="s">
        <v>895</v>
      </c>
      <c r="H409" s="287">
        <v>11</v>
      </c>
      <c r="I409" s="261">
        <f t="shared" si="144"/>
        <v>185779</v>
      </c>
      <c r="J409" s="260">
        <f t="shared" si="145"/>
        <v>19</v>
      </c>
      <c r="K409" s="288">
        <f t="shared" si="146"/>
        <v>320891</v>
      </c>
      <c r="M409" s="289"/>
      <c r="N409" s="290"/>
      <c r="O409" s="291"/>
    </row>
    <row r="410" spans="1:15" outlineLevel="1">
      <c r="A410" s="152">
        <v>2.2000000000000002</v>
      </c>
      <c r="B410" s="153" t="s">
        <v>183</v>
      </c>
      <c r="C410" s="154"/>
      <c r="D410" s="155"/>
      <c r="E410" s="156"/>
      <c r="F410" s="209">
        <f>SUM(F411:F413)</f>
        <v>115908660</v>
      </c>
      <c r="G410" s="281"/>
      <c r="H410" s="293"/>
      <c r="I410" s="156">
        <f>SUM(I411:I413)</f>
        <v>18102481.986299999</v>
      </c>
      <c r="J410" s="281"/>
      <c r="K410" s="157">
        <f>SUM(K411:K413)</f>
        <v>134011141.98629999</v>
      </c>
      <c r="M410" s="228"/>
      <c r="N410" s="290"/>
      <c r="O410" s="291"/>
    </row>
    <row r="411" spans="1:15" ht="136.5" customHeight="1" outlineLevel="1">
      <c r="A411" s="158" t="s">
        <v>184</v>
      </c>
      <c r="B411" s="159" t="s">
        <v>537</v>
      </c>
      <c r="C411" s="160" t="s">
        <v>9</v>
      </c>
      <c r="D411" s="161">
        <v>3930</v>
      </c>
      <c r="E411" s="162">
        <v>27906</v>
      </c>
      <c r="F411" s="210">
        <v>109670580</v>
      </c>
      <c r="G411" s="277" t="s">
        <v>895</v>
      </c>
      <c r="H411" s="287">
        <v>719.61729999999989</v>
      </c>
      <c r="I411" s="261">
        <f t="shared" ref="I411:I413" si="147">E411*H411</f>
        <v>20081640.373799998</v>
      </c>
      <c r="J411" s="260">
        <f t="shared" ref="J411:J413" si="148">+D411+H411</f>
        <v>4649.6172999999999</v>
      </c>
      <c r="K411" s="288">
        <f t="shared" ref="K411:K413" si="149">J411*E411</f>
        <v>129752220.37379999</v>
      </c>
      <c r="M411" s="289"/>
      <c r="N411" s="290"/>
      <c r="O411" s="291"/>
    </row>
    <row r="412" spans="1:15" ht="96" customHeight="1" outlineLevel="1">
      <c r="A412" s="158" t="s">
        <v>185</v>
      </c>
      <c r="B412" s="159" t="s">
        <v>538</v>
      </c>
      <c r="C412" s="160" t="s">
        <v>9</v>
      </c>
      <c r="D412" s="161">
        <v>192</v>
      </c>
      <c r="E412" s="162">
        <v>26145</v>
      </c>
      <c r="F412" s="210">
        <v>5019840</v>
      </c>
      <c r="G412" s="277" t="s">
        <v>909</v>
      </c>
      <c r="H412" s="287">
        <v>-101.74749999999999</v>
      </c>
      <c r="I412" s="261">
        <f t="shared" si="147"/>
        <v>-2660188.3874999997</v>
      </c>
      <c r="J412" s="260">
        <f t="shared" si="148"/>
        <v>90.252500000000012</v>
      </c>
      <c r="K412" s="288">
        <f t="shared" si="149"/>
        <v>2359651.6125000003</v>
      </c>
      <c r="M412" s="289"/>
      <c r="N412" s="290"/>
      <c r="O412" s="291"/>
    </row>
    <row r="413" spans="1:15" ht="75.75" customHeight="1" outlineLevel="1">
      <c r="A413" s="158" t="s">
        <v>186</v>
      </c>
      <c r="B413" s="159" t="s">
        <v>539</v>
      </c>
      <c r="C413" s="160" t="s">
        <v>36</v>
      </c>
      <c r="D413" s="161">
        <v>72</v>
      </c>
      <c r="E413" s="162">
        <v>16920</v>
      </c>
      <c r="F413" s="210">
        <v>1218240</v>
      </c>
      <c r="G413" s="277" t="s">
        <v>895</v>
      </c>
      <c r="H413" s="287">
        <v>40.25</v>
      </c>
      <c r="I413" s="261">
        <f t="shared" si="147"/>
        <v>681030</v>
      </c>
      <c r="J413" s="260">
        <f t="shared" si="148"/>
        <v>112.25</v>
      </c>
      <c r="K413" s="288">
        <f t="shared" si="149"/>
        <v>1899270</v>
      </c>
      <c r="M413" s="289"/>
      <c r="N413" s="290"/>
      <c r="O413" s="291"/>
    </row>
    <row r="414" spans="1:15" outlineLevel="1">
      <c r="A414" s="152">
        <v>3</v>
      </c>
      <c r="B414" s="163" t="s">
        <v>187</v>
      </c>
      <c r="C414" s="164"/>
      <c r="D414" s="165"/>
      <c r="E414" s="166"/>
      <c r="F414" s="211">
        <f>+F415+F418</f>
        <v>199447540</v>
      </c>
      <c r="G414" s="281"/>
      <c r="H414" s="293"/>
      <c r="I414" s="214">
        <f>+I415+I418</f>
        <v>221716547.82469377</v>
      </c>
      <c r="J414" s="281"/>
      <c r="K414" s="167">
        <f>+K415+K418</f>
        <v>421164087.82469374</v>
      </c>
      <c r="M414" s="229"/>
      <c r="N414" s="290"/>
      <c r="O414" s="291"/>
    </row>
    <row r="415" spans="1:15" outlineLevel="1">
      <c r="A415" s="152">
        <v>3.1</v>
      </c>
      <c r="B415" s="163" t="s">
        <v>188</v>
      </c>
      <c r="C415" s="164"/>
      <c r="D415" s="165"/>
      <c r="E415" s="166"/>
      <c r="F415" s="211">
        <f>SUM(F416:F417)</f>
        <v>60434048</v>
      </c>
      <c r="G415" s="281"/>
      <c r="H415" s="293"/>
      <c r="I415" s="214">
        <f>SUM(I416:I417)</f>
        <v>51290765.075491607</v>
      </c>
      <c r="J415" s="281"/>
      <c r="K415" s="167">
        <f>SUM(K416:K417)</f>
        <v>111724813.07549161</v>
      </c>
      <c r="M415" s="229"/>
      <c r="N415" s="290"/>
      <c r="O415" s="291"/>
    </row>
    <row r="416" spans="1:15" ht="43.5" customHeight="1" outlineLevel="1">
      <c r="A416" s="158" t="s">
        <v>593</v>
      </c>
      <c r="B416" s="159" t="s">
        <v>540</v>
      </c>
      <c r="C416" s="160" t="s">
        <v>13</v>
      </c>
      <c r="D416" s="161">
        <v>552</v>
      </c>
      <c r="E416" s="162">
        <v>78168</v>
      </c>
      <c r="F416" s="210">
        <v>43148736</v>
      </c>
      <c r="G416" s="277" t="s">
        <v>895</v>
      </c>
      <c r="H416" s="287">
        <v>244.5952075091036</v>
      </c>
      <c r="I416" s="261">
        <f t="shared" ref="I416:I417" si="150">E416*H416</f>
        <v>19119518.180571612</v>
      </c>
      <c r="J416" s="260">
        <f t="shared" ref="J416:J417" si="151">+D416+H416</f>
        <v>796.5952075091036</v>
      </c>
      <c r="K416" s="288">
        <f t="shared" ref="K416:K417" si="152">J416*E416</f>
        <v>62268254.180571608</v>
      </c>
      <c r="M416" s="289"/>
      <c r="N416" s="290"/>
      <c r="O416" s="291"/>
    </row>
    <row r="417" spans="1:15" ht="55.5" customHeight="1" outlineLevel="1">
      <c r="A417" s="158" t="s">
        <v>594</v>
      </c>
      <c r="B417" s="159" t="s">
        <v>541</v>
      </c>
      <c r="C417" s="160" t="s">
        <v>13</v>
      </c>
      <c r="D417" s="168">
        <v>352</v>
      </c>
      <c r="E417" s="162">
        <v>49106</v>
      </c>
      <c r="F417" s="210">
        <v>17285312</v>
      </c>
      <c r="G417" s="277" t="s">
        <v>895</v>
      </c>
      <c r="H417" s="287">
        <v>655.13882000000001</v>
      </c>
      <c r="I417" s="261">
        <f t="shared" si="150"/>
        <v>32171246.894919999</v>
      </c>
      <c r="J417" s="260">
        <f t="shared" si="151"/>
        <v>1007.13882</v>
      </c>
      <c r="K417" s="288">
        <f t="shared" si="152"/>
        <v>49456558.894919999</v>
      </c>
      <c r="M417" s="289"/>
      <c r="N417" s="290"/>
      <c r="O417" s="291"/>
    </row>
    <row r="418" spans="1:15" outlineLevel="1">
      <c r="A418" s="152">
        <v>3.2</v>
      </c>
      <c r="B418" s="163" t="s">
        <v>189</v>
      </c>
      <c r="C418" s="164"/>
      <c r="D418" s="165"/>
      <c r="E418" s="166"/>
      <c r="F418" s="211">
        <f>SUM(F419:F422)</f>
        <v>139013492</v>
      </c>
      <c r="G418" s="292"/>
      <c r="H418" s="287"/>
      <c r="I418" s="214">
        <f>SUM(I419:I422)</f>
        <v>170425782.74920216</v>
      </c>
      <c r="J418" s="292"/>
      <c r="K418" s="167">
        <f>SUM(K419:K422)</f>
        <v>309439274.74920213</v>
      </c>
      <c r="M418" s="229"/>
      <c r="N418" s="290"/>
      <c r="O418" s="291"/>
    </row>
    <row r="419" spans="1:15" ht="50.25" customHeight="1" outlineLevel="1">
      <c r="A419" s="158" t="s">
        <v>595</v>
      </c>
      <c r="B419" s="159" t="s">
        <v>542</v>
      </c>
      <c r="C419" s="160" t="s">
        <v>13</v>
      </c>
      <c r="D419" s="168">
        <v>271</v>
      </c>
      <c r="E419" s="162">
        <v>36683</v>
      </c>
      <c r="F419" s="210">
        <v>9941093</v>
      </c>
      <c r="G419" s="277" t="s">
        <v>895</v>
      </c>
      <c r="H419" s="287">
        <v>672.57423109273111</v>
      </c>
      <c r="I419" s="261">
        <f t="shared" ref="I419:I422" si="153">E419*H419</f>
        <v>24672040.519174654</v>
      </c>
      <c r="J419" s="260">
        <f t="shared" ref="J419:J422" si="154">+D419+H419</f>
        <v>943.57423109273111</v>
      </c>
      <c r="K419" s="288">
        <f t="shared" ref="K419:K422" si="155">J419*E419</f>
        <v>34613133.519174658</v>
      </c>
      <c r="M419" s="289"/>
      <c r="N419" s="290"/>
      <c r="O419" s="291"/>
    </row>
    <row r="420" spans="1:15" ht="67.5" customHeight="1" outlineLevel="1">
      <c r="A420" s="158" t="s">
        <v>596</v>
      </c>
      <c r="B420" s="159" t="s">
        <v>543</v>
      </c>
      <c r="C420" s="160" t="s">
        <v>13</v>
      </c>
      <c r="D420" s="168">
        <v>352</v>
      </c>
      <c r="E420" s="162">
        <v>261677</v>
      </c>
      <c r="F420" s="210">
        <v>92110304</v>
      </c>
      <c r="G420" s="277" t="s">
        <v>895</v>
      </c>
      <c r="H420" s="287">
        <v>585.33482000000004</v>
      </c>
      <c r="I420" s="261">
        <f t="shared" si="153"/>
        <v>153168659.69314</v>
      </c>
      <c r="J420" s="260">
        <f t="shared" si="154"/>
        <v>937.33482000000004</v>
      </c>
      <c r="K420" s="288">
        <f t="shared" si="155"/>
        <v>245278963.69314</v>
      </c>
      <c r="M420" s="289"/>
      <c r="N420" s="290"/>
      <c r="O420" s="291"/>
    </row>
    <row r="421" spans="1:15" ht="78" customHeight="1" outlineLevel="1">
      <c r="A421" s="158" t="s">
        <v>597</v>
      </c>
      <c r="B421" s="159" t="s">
        <v>544</v>
      </c>
      <c r="C421" s="160" t="s">
        <v>13</v>
      </c>
      <c r="D421" s="168">
        <v>35</v>
      </c>
      <c r="E421" s="162">
        <v>240792</v>
      </c>
      <c r="F421" s="210">
        <v>8427720</v>
      </c>
      <c r="G421" s="292"/>
      <c r="H421" s="287">
        <v>0</v>
      </c>
      <c r="I421" s="261">
        <f t="shared" si="153"/>
        <v>0</v>
      </c>
      <c r="J421" s="260">
        <f t="shared" si="154"/>
        <v>35</v>
      </c>
      <c r="K421" s="288">
        <f t="shared" si="155"/>
        <v>8427720</v>
      </c>
      <c r="M421" s="289"/>
      <c r="N421" s="290"/>
      <c r="O421" s="291"/>
    </row>
    <row r="422" spans="1:15" ht="62.4" outlineLevel="1">
      <c r="A422" s="158" t="s">
        <v>598</v>
      </c>
      <c r="B422" s="159" t="s">
        <v>545</v>
      </c>
      <c r="C422" s="160" t="s">
        <v>13</v>
      </c>
      <c r="D422" s="168">
        <v>115</v>
      </c>
      <c r="E422" s="162">
        <v>248125</v>
      </c>
      <c r="F422" s="210">
        <v>28534375</v>
      </c>
      <c r="G422" s="277" t="s">
        <v>909</v>
      </c>
      <c r="H422" s="287">
        <v>-29.883798340000013</v>
      </c>
      <c r="I422" s="261">
        <f t="shared" si="153"/>
        <v>-7414917.4631125033</v>
      </c>
      <c r="J422" s="260">
        <f t="shared" si="154"/>
        <v>85.116201659999987</v>
      </c>
      <c r="K422" s="288">
        <f t="shared" si="155"/>
        <v>21119457.536887497</v>
      </c>
      <c r="M422" s="289"/>
      <c r="N422" s="290"/>
      <c r="O422" s="291"/>
    </row>
    <row r="423" spans="1:15" outlineLevel="1">
      <c r="A423" s="152">
        <v>4</v>
      </c>
      <c r="B423" s="163" t="s">
        <v>190</v>
      </c>
      <c r="C423" s="164"/>
      <c r="D423" s="165"/>
      <c r="E423" s="166"/>
      <c r="F423" s="211">
        <f>SUM(F424:F432)</f>
        <v>223810403.94499999</v>
      </c>
      <c r="G423" s="281"/>
      <c r="H423" s="293"/>
      <c r="I423" s="214">
        <f>SUM(I424:I432)</f>
        <v>56981573.416847982</v>
      </c>
      <c r="J423" s="281"/>
      <c r="K423" s="167">
        <f>SUM(K424:K432)</f>
        <v>280791977.361848</v>
      </c>
      <c r="M423" s="229"/>
      <c r="N423" s="290"/>
      <c r="O423" s="291"/>
    </row>
    <row r="424" spans="1:15" ht="62.4" outlineLevel="1">
      <c r="A424" s="158">
        <v>4.0999999999999996</v>
      </c>
      <c r="B424" s="159" t="s">
        <v>546</v>
      </c>
      <c r="C424" s="160" t="s">
        <v>13</v>
      </c>
      <c r="D424" s="168">
        <v>10</v>
      </c>
      <c r="E424" s="162">
        <v>538653</v>
      </c>
      <c r="F424" s="210">
        <v>5386530</v>
      </c>
      <c r="G424" s="277" t="s">
        <v>909</v>
      </c>
      <c r="H424" s="287">
        <v>-5.5</v>
      </c>
      <c r="I424" s="261">
        <f t="shared" ref="I424:I432" si="156">E424*H424</f>
        <v>-2962591.5</v>
      </c>
      <c r="J424" s="260">
        <f t="shared" ref="J424:J432" si="157">+D424+H424</f>
        <v>4.5</v>
      </c>
      <c r="K424" s="288">
        <f t="shared" ref="K424:K432" si="158">J424*E424</f>
        <v>2423938.5</v>
      </c>
      <c r="M424" s="289"/>
      <c r="N424" s="290"/>
      <c r="O424" s="291"/>
    </row>
    <row r="425" spans="1:15" ht="46.8" outlineLevel="1">
      <c r="A425" s="158">
        <v>4.2</v>
      </c>
      <c r="B425" s="159" t="s">
        <v>547</v>
      </c>
      <c r="C425" s="160" t="s">
        <v>9</v>
      </c>
      <c r="D425" s="168">
        <v>197</v>
      </c>
      <c r="E425" s="162">
        <v>30993</v>
      </c>
      <c r="F425" s="210">
        <v>6105621</v>
      </c>
      <c r="G425" s="277" t="s">
        <v>895</v>
      </c>
      <c r="H425" s="287">
        <v>60.97551999999996</v>
      </c>
      <c r="I425" s="261">
        <f t="shared" si="156"/>
        <v>1889814.2913599988</v>
      </c>
      <c r="J425" s="260">
        <f t="shared" si="157"/>
        <v>257.97551999999996</v>
      </c>
      <c r="K425" s="288">
        <f t="shared" si="158"/>
        <v>7995435.2913599992</v>
      </c>
      <c r="M425" s="289"/>
      <c r="N425" s="290"/>
      <c r="O425" s="291"/>
    </row>
    <row r="426" spans="1:15" ht="78" outlineLevel="1">
      <c r="A426" s="158">
        <v>4.3</v>
      </c>
      <c r="B426" s="159" t="s">
        <v>548</v>
      </c>
      <c r="C426" s="160" t="s">
        <v>13</v>
      </c>
      <c r="D426" s="168">
        <v>33</v>
      </c>
      <c r="E426" s="162">
        <v>785845</v>
      </c>
      <c r="F426" s="210">
        <v>25932885</v>
      </c>
      <c r="G426" s="277" t="s">
        <v>895</v>
      </c>
      <c r="H426" s="287">
        <v>8.2899999999999991</v>
      </c>
      <c r="I426" s="261">
        <f t="shared" si="156"/>
        <v>6514655.0499999989</v>
      </c>
      <c r="J426" s="260">
        <f t="shared" si="157"/>
        <v>41.29</v>
      </c>
      <c r="K426" s="288">
        <f t="shared" si="158"/>
        <v>32447540.050000001</v>
      </c>
      <c r="M426" s="289"/>
      <c r="N426" s="290"/>
      <c r="O426" s="291"/>
    </row>
    <row r="427" spans="1:15" ht="78" outlineLevel="1">
      <c r="A427" s="158">
        <v>4.4000000000000004</v>
      </c>
      <c r="B427" s="159" t="s">
        <v>549</v>
      </c>
      <c r="C427" s="160" t="s">
        <v>13</v>
      </c>
      <c r="D427" s="168">
        <v>2.2049999999999996</v>
      </c>
      <c r="E427" s="162">
        <v>820544</v>
      </c>
      <c r="F427" s="210">
        <v>1809299.52</v>
      </c>
      <c r="G427" s="277" t="s">
        <v>895</v>
      </c>
      <c r="H427" s="287">
        <v>12.196</v>
      </c>
      <c r="I427" s="261">
        <f t="shared" si="156"/>
        <v>10007354.624</v>
      </c>
      <c r="J427" s="260">
        <f t="shared" si="157"/>
        <v>14.401</v>
      </c>
      <c r="K427" s="288">
        <f t="shared" si="158"/>
        <v>11816654.143999999</v>
      </c>
      <c r="M427" s="289"/>
      <c r="N427" s="290"/>
      <c r="O427" s="291"/>
    </row>
    <row r="428" spans="1:15" ht="66.75" customHeight="1" outlineLevel="1">
      <c r="A428" s="158">
        <v>4.5</v>
      </c>
      <c r="B428" s="159" t="s">
        <v>550</v>
      </c>
      <c r="C428" s="160" t="s">
        <v>9</v>
      </c>
      <c r="D428" s="168">
        <v>284</v>
      </c>
      <c r="E428" s="162">
        <v>143749</v>
      </c>
      <c r="F428" s="210">
        <v>40824716</v>
      </c>
      <c r="G428" s="277" t="s">
        <v>909</v>
      </c>
      <c r="H428" s="287">
        <v>-19.358720000000005</v>
      </c>
      <c r="I428" s="261">
        <f t="shared" si="156"/>
        <v>-2782796.6412800006</v>
      </c>
      <c r="J428" s="260">
        <f t="shared" si="157"/>
        <v>264.64127999999999</v>
      </c>
      <c r="K428" s="288">
        <f t="shared" si="158"/>
        <v>38041919.358719997</v>
      </c>
      <c r="M428" s="289"/>
      <c r="N428" s="290"/>
      <c r="O428" s="291"/>
    </row>
    <row r="429" spans="1:15" ht="83.25" customHeight="1" outlineLevel="1">
      <c r="A429" s="158">
        <v>4.5999999999999996</v>
      </c>
      <c r="B429" s="159" t="s">
        <v>551</v>
      </c>
      <c r="C429" s="160" t="s">
        <v>13</v>
      </c>
      <c r="D429" s="168">
        <v>36</v>
      </c>
      <c r="E429" s="162">
        <v>1099758</v>
      </c>
      <c r="F429" s="210">
        <v>39591288</v>
      </c>
      <c r="G429" s="277" t="s">
        <v>895</v>
      </c>
      <c r="H429" s="287">
        <v>78.978995999999995</v>
      </c>
      <c r="I429" s="261">
        <f t="shared" si="156"/>
        <v>86857782.682967991</v>
      </c>
      <c r="J429" s="260">
        <f t="shared" si="157"/>
        <v>114.978996</v>
      </c>
      <c r="K429" s="288">
        <f t="shared" si="158"/>
        <v>126449070.68296799</v>
      </c>
      <c r="M429" s="289"/>
      <c r="N429" s="290"/>
      <c r="O429" s="291"/>
    </row>
    <row r="430" spans="1:15" ht="96" customHeight="1" outlineLevel="1">
      <c r="A430" s="158">
        <v>4.7</v>
      </c>
      <c r="B430" s="159" t="s">
        <v>552</v>
      </c>
      <c r="C430" s="160" t="s">
        <v>9</v>
      </c>
      <c r="D430" s="168">
        <v>33.075000000000003</v>
      </c>
      <c r="E430" s="162">
        <v>164019</v>
      </c>
      <c r="F430" s="210">
        <v>5424928.4249999998</v>
      </c>
      <c r="G430" s="277" t="s">
        <v>895</v>
      </c>
      <c r="H430" s="287">
        <v>31.414199999999994</v>
      </c>
      <c r="I430" s="261">
        <f t="shared" si="156"/>
        <v>5152525.6697999993</v>
      </c>
      <c r="J430" s="260">
        <f t="shared" si="157"/>
        <v>64.489199999999997</v>
      </c>
      <c r="K430" s="288">
        <f t="shared" si="158"/>
        <v>10577454.094799999</v>
      </c>
      <c r="M430" s="294"/>
      <c r="N430" s="290"/>
      <c r="O430" s="291"/>
    </row>
    <row r="431" spans="1:15" ht="120.75" customHeight="1" outlineLevel="1">
      <c r="A431" s="158">
        <v>4.8</v>
      </c>
      <c r="B431" s="159" t="s">
        <v>553</v>
      </c>
      <c r="C431" s="160" t="s">
        <v>46</v>
      </c>
      <c r="D431" s="168">
        <v>2</v>
      </c>
      <c r="E431" s="169">
        <v>932126</v>
      </c>
      <c r="F431" s="210">
        <v>1864252</v>
      </c>
      <c r="G431" s="277" t="s">
        <v>909</v>
      </c>
      <c r="H431" s="287">
        <v>-2</v>
      </c>
      <c r="I431" s="261">
        <f t="shared" si="156"/>
        <v>-1864252</v>
      </c>
      <c r="J431" s="260">
        <f t="shared" si="157"/>
        <v>0</v>
      </c>
      <c r="K431" s="288">
        <f t="shared" si="158"/>
        <v>0</v>
      </c>
      <c r="M431" s="289"/>
      <c r="N431" s="290"/>
      <c r="O431" s="291"/>
    </row>
    <row r="432" spans="1:15" ht="30.75" customHeight="1" outlineLevel="1">
      <c r="A432" s="158">
        <v>4.9000000000000004</v>
      </c>
      <c r="B432" s="159" t="s">
        <v>191</v>
      </c>
      <c r="C432" s="160" t="s">
        <v>36</v>
      </c>
      <c r="D432" s="168">
        <v>379</v>
      </c>
      <c r="E432" s="169">
        <v>255596</v>
      </c>
      <c r="F432" s="210">
        <v>96870884</v>
      </c>
      <c r="G432" s="277" t="s">
        <v>909</v>
      </c>
      <c r="H432" s="287">
        <v>-179.31</v>
      </c>
      <c r="I432" s="261">
        <f t="shared" si="156"/>
        <v>-45830918.759999998</v>
      </c>
      <c r="J432" s="260">
        <f t="shared" si="157"/>
        <v>199.69</v>
      </c>
      <c r="K432" s="288">
        <f t="shared" si="158"/>
        <v>51039965.240000002</v>
      </c>
      <c r="M432" s="289"/>
      <c r="N432" s="290"/>
      <c r="O432" s="291"/>
    </row>
    <row r="433" spans="1:15" outlineLevel="1">
      <c r="A433" s="152">
        <v>5</v>
      </c>
      <c r="B433" s="163" t="s">
        <v>192</v>
      </c>
      <c r="C433" s="164"/>
      <c r="D433" s="165"/>
      <c r="E433" s="166"/>
      <c r="F433" s="211">
        <f>SUM(F434:F437)</f>
        <v>226121288.65000001</v>
      </c>
      <c r="G433" s="281"/>
      <c r="H433" s="293"/>
      <c r="I433" s="214">
        <f>SUM(I434:I437)</f>
        <v>-87622529.965072006</v>
      </c>
      <c r="J433" s="281"/>
      <c r="K433" s="167">
        <f>SUM(K434:K437)</f>
        <v>138498758.684928</v>
      </c>
      <c r="M433" s="229"/>
      <c r="N433" s="290"/>
      <c r="O433" s="291"/>
    </row>
    <row r="434" spans="1:15" ht="66" customHeight="1" outlineLevel="1">
      <c r="A434" s="158">
        <v>5.0999999999999996</v>
      </c>
      <c r="B434" s="159" t="s">
        <v>554</v>
      </c>
      <c r="C434" s="160" t="s">
        <v>383</v>
      </c>
      <c r="D434" s="168">
        <v>6738</v>
      </c>
      <c r="E434" s="162">
        <v>7904</v>
      </c>
      <c r="F434" s="210">
        <v>53257152</v>
      </c>
      <c r="G434" s="277" t="s">
        <v>895</v>
      </c>
      <c r="H434" s="287">
        <v>4047.1205320000008</v>
      </c>
      <c r="I434" s="261">
        <f t="shared" ref="I434:I437" si="159">E434*H434</f>
        <v>31988440.684928007</v>
      </c>
      <c r="J434" s="260">
        <f t="shared" ref="J434:J437" si="160">+D434+H434</f>
        <v>10785.120532000001</v>
      </c>
      <c r="K434" s="288">
        <f t="shared" ref="K434:K437" si="161">J434*E434</f>
        <v>85245592.684928</v>
      </c>
      <c r="M434" s="289"/>
      <c r="N434" s="290"/>
      <c r="O434" s="291"/>
    </row>
    <row r="435" spans="1:15" ht="44.25" customHeight="1" outlineLevel="1">
      <c r="A435" s="158">
        <v>5.2</v>
      </c>
      <c r="B435" s="159" t="s">
        <v>555</v>
      </c>
      <c r="C435" s="160" t="s">
        <v>9</v>
      </c>
      <c r="D435" s="168">
        <v>568</v>
      </c>
      <c r="E435" s="162">
        <v>18320</v>
      </c>
      <c r="F435" s="210">
        <v>10405760</v>
      </c>
      <c r="G435" s="277" t="s">
        <v>909</v>
      </c>
      <c r="H435" s="287">
        <v>-39.200000000000045</v>
      </c>
      <c r="I435" s="261">
        <f t="shared" si="159"/>
        <v>-718144.00000000081</v>
      </c>
      <c r="J435" s="260">
        <f t="shared" si="160"/>
        <v>528.79999999999995</v>
      </c>
      <c r="K435" s="288">
        <f t="shared" si="161"/>
        <v>9687616</v>
      </c>
      <c r="M435" s="289"/>
      <c r="N435" s="290"/>
      <c r="O435" s="291"/>
    </row>
    <row r="436" spans="1:15" ht="83.25" customHeight="1" outlineLevel="1">
      <c r="A436" s="158">
        <v>5.3</v>
      </c>
      <c r="B436" s="159" t="s">
        <v>556</v>
      </c>
      <c r="C436" s="160" t="s">
        <v>36</v>
      </c>
      <c r="D436" s="161">
        <v>10</v>
      </c>
      <c r="E436" s="162">
        <v>300224</v>
      </c>
      <c r="F436" s="210">
        <v>3002240</v>
      </c>
      <c r="G436" s="277" t="s">
        <v>909</v>
      </c>
      <c r="H436" s="287">
        <v>-10</v>
      </c>
      <c r="I436" s="261">
        <f t="shared" si="159"/>
        <v>-3002240</v>
      </c>
      <c r="J436" s="260">
        <f t="shared" si="160"/>
        <v>0</v>
      </c>
      <c r="K436" s="288">
        <f t="shared" si="161"/>
        <v>0</v>
      </c>
      <c r="M436" s="289"/>
      <c r="N436" s="290"/>
      <c r="O436" s="291"/>
    </row>
    <row r="437" spans="1:15" ht="31.2" outlineLevel="1">
      <c r="A437" s="158">
        <v>5.4</v>
      </c>
      <c r="B437" s="159" t="s">
        <v>193</v>
      </c>
      <c r="C437" s="160" t="s">
        <v>9</v>
      </c>
      <c r="D437" s="161">
        <v>256.21000000000004</v>
      </c>
      <c r="E437" s="169">
        <v>622365</v>
      </c>
      <c r="F437" s="210">
        <v>159456136.65000001</v>
      </c>
      <c r="G437" s="277" t="s">
        <v>909</v>
      </c>
      <c r="H437" s="287">
        <v>-186.21000000000004</v>
      </c>
      <c r="I437" s="261">
        <f t="shared" si="159"/>
        <v>-115890586.65000002</v>
      </c>
      <c r="J437" s="260">
        <f t="shared" si="160"/>
        <v>70</v>
      </c>
      <c r="K437" s="288">
        <f t="shared" si="161"/>
        <v>43565550</v>
      </c>
      <c r="M437" s="289"/>
      <c r="N437" s="290"/>
      <c r="O437" s="291"/>
    </row>
    <row r="438" spans="1:15" outlineLevel="1">
      <c r="A438" s="152">
        <v>6</v>
      </c>
      <c r="B438" s="163" t="s">
        <v>194</v>
      </c>
      <c r="C438" s="164"/>
      <c r="D438" s="165"/>
      <c r="E438" s="166"/>
      <c r="F438" s="211">
        <f>SUM(F439:F441)</f>
        <v>452050240.42000002</v>
      </c>
      <c r="G438" s="281"/>
      <c r="H438" s="293"/>
      <c r="I438" s="214">
        <f>SUM(I439:I441)</f>
        <v>81816239.996399999</v>
      </c>
      <c r="J438" s="281"/>
      <c r="K438" s="167">
        <f>SUM(K439:K441)</f>
        <v>533866480.73042673</v>
      </c>
      <c r="M438" s="229"/>
      <c r="N438" s="290"/>
      <c r="O438" s="291"/>
    </row>
    <row r="439" spans="1:15" ht="77.25" customHeight="1" outlineLevel="1">
      <c r="A439" s="158">
        <v>6.1</v>
      </c>
      <c r="B439" s="159" t="s">
        <v>557</v>
      </c>
      <c r="C439" s="160" t="s">
        <v>36</v>
      </c>
      <c r="D439" s="168">
        <v>356</v>
      </c>
      <c r="E439" s="162">
        <v>69570</v>
      </c>
      <c r="F439" s="210">
        <v>24766920</v>
      </c>
      <c r="G439" s="277" t="s">
        <v>895</v>
      </c>
      <c r="H439" s="287">
        <v>43.50789999999995</v>
      </c>
      <c r="I439" s="261">
        <f t="shared" ref="I439:I441" si="162">E439*H439</f>
        <v>3026844.6029999964</v>
      </c>
      <c r="J439" s="260">
        <f t="shared" ref="J439:J441" si="163">+D439+H439</f>
        <v>399.50789999999995</v>
      </c>
      <c r="K439" s="288">
        <f t="shared" ref="K439:K441" si="164">J439*E439</f>
        <v>27793764.602999996</v>
      </c>
      <c r="M439" s="289"/>
      <c r="N439" s="290"/>
      <c r="O439" s="291"/>
    </row>
    <row r="440" spans="1:15" ht="69" customHeight="1" outlineLevel="1">
      <c r="A440" s="623">
        <v>6.2</v>
      </c>
      <c r="B440" s="159" t="s">
        <v>558</v>
      </c>
      <c r="C440" s="160" t="s">
        <v>9</v>
      </c>
      <c r="D440" s="168">
        <v>2951.2299999999996</v>
      </c>
      <c r="E440" s="162">
        <v>130754</v>
      </c>
      <c r="F440" s="210">
        <v>385885127.42000002</v>
      </c>
      <c r="G440" s="277" t="s">
        <v>895</v>
      </c>
      <c r="H440" s="287">
        <f>754.416400000001-284.844134405066+3.78869708327566</f>
        <v>473.36096267821068</v>
      </c>
      <c r="I440" s="261">
        <f>ROUND((E440*H440),0)</f>
        <v>61893839</v>
      </c>
      <c r="J440" s="260">
        <f t="shared" si="163"/>
        <v>3424.5909626782104</v>
      </c>
      <c r="K440" s="288">
        <f t="shared" si="164"/>
        <v>447778966.73402673</v>
      </c>
      <c r="M440" s="289"/>
      <c r="N440" s="290">
        <v>284.84413440506597</v>
      </c>
      <c r="O440" s="291"/>
    </row>
    <row r="441" spans="1:15" ht="83.25" customHeight="1" outlineLevel="1">
      <c r="A441" s="158">
        <v>6.3</v>
      </c>
      <c r="B441" s="159" t="s">
        <v>559</v>
      </c>
      <c r="C441" s="160" t="s">
        <v>36</v>
      </c>
      <c r="D441" s="168">
        <v>421</v>
      </c>
      <c r="E441" s="162">
        <v>98333</v>
      </c>
      <c r="F441" s="210">
        <v>41398193</v>
      </c>
      <c r="G441" s="277" t="s">
        <v>895</v>
      </c>
      <c r="H441" s="287">
        <v>171.81979999999999</v>
      </c>
      <c r="I441" s="261">
        <f t="shared" si="162"/>
        <v>16895556.393399999</v>
      </c>
      <c r="J441" s="260">
        <f t="shared" si="163"/>
        <v>592.81979999999999</v>
      </c>
      <c r="K441" s="288">
        <f t="shared" si="164"/>
        <v>58293749.393399999</v>
      </c>
      <c r="M441" s="289"/>
      <c r="N441" s="290">
        <v>644746.56890225399</v>
      </c>
      <c r="O441" s="291">
        <f>+N441/(E440*1.3015)</f>
        <v>3.7886970832756641</v>
      </c>
    </row>
    <row r="442" spans="1:15" outlineLevel="1">
      <c r="A442" s="152">
        <v>7</v>
      </c>
      <c r="B442" s="163" t="s">
        <v>195</v>
      </c>
      <c r="C442" s="164"/>
      <c r="D442" s="165"/>
      <c r="E442" s="166"/>
      <c r="F442" s="211">
        <f>+F443+F452</f>
        <v>110048129</v>
      </c>
      <c r="G442" s="281"/>
      <c r="H442" s="293"/>
      <c r="I442" s="214">
        <f>+I443+I452</f>
        <v>-3364472.9300000016</v>
      </c>
      <c r="J442" s="281"/>
      <c r="K442" s="167">
        <f>+K443+K452</f>
        <v>106683656.06999999</v>
      </c>
      <c r="M442" s="229"/>
      <c r="N442" s="290"/>
      <c r="O442" s="291">
        <v>3.7886970832756601</v>
      </c>
    </row>
    <row r="443" spans="1:15" outlineLevel="1">
      <c r="A443" s="152">
        <v>7.1</v>
      </c>
      <c r="B443" s="163" t="s">
        <v>196</v>
      </c>
      <c r="C443" s="164"/>
      <c r="D443" s="165"/>
      <c r="E443" s="166"/>
      <c r="F443" s="211">
        <f>SUM(F444:F451)</f>
        <v>14908862</v>
      </c>
      <c r="G443" s="281"/>
      <c r="H443" s="293"/>
      <c r="I443" s="214">
        <f>SUM(I444:I451)</f>
        <v>1747100.0999999999</v>
      </c>
      <c r="J443" s="281"/>
      <c r="K443" s="167">
        <f>SUM(K444:K451)</f>
        <v>16655962.1</v>
      </c>
      <c r="M443" s="229"/>
      <c r="N443" s="290"/>
      <c r="O443" s="291"/>
    </row>
    <row r="444" spans="1:15" ht="124.8" outlineLevel="1">
      <c r="A444" s="158" t="s">
        <v>197</v>
      </c>
      <c r="B444" s="159" t="s">
        <v>560</v>
      </c>
      <c r="C444" s="160" t="s">
        <v>36</v>
      </c>
      <c r="D444" s="168">
        <v>40</v>
      </c>
      <c r="E444" s="162">
        <v>7311</v>
      </c>
      <c r="F444" s="210">
        <v>292440</v>
      </c>
      <c r="G444" s="292"/>
      <c r="H444" s="287">
        <v>0</v>
      </c>
      <c r="I444" s="261">
        <f t="shared" ref="I444:I451" si="165">E444*H444</f>
        <v>0</v>
      </c>
      <c r="J444" s="260">
        <f t="shared" ref="J444:J451" si="166">+D444+H444</f>
        <v>40</v>
      </c>
      <c r="K444" s="288">
        <f t="shared" ref="K444:K451" si="167">J444*E444</f>
        <v>292440</v>
      </c>
      <c r="M444" s="289"/>
      <c r="N444" s="290"/>
      <c r="O444" s="291"/>
    </row>
    <row r="445" spans="1:15" ht="124.8" outlineLevel="1">
      <c r="A445" s="158" t="s">
        <v>198</v>
      </c>
      <c r="B445" s="159" t="s">
        <v>561</v>
      </c>
      <c r="C445" s="160" t="s">
        <v>36</v>
      </c>
      <c r="D445" s="168">
        <v>53</v>
      </c>
      <c r="E445" s="162">
        <v>11181</v>
      </c>
      <c r="F445" s="210">
        <v>592593</v>
      </c>
      <c r="G445" s="277" t="s">
        <v>895</v>
      </c>
      <c r="H445" s="287">
        <v>102.1</v>
      </c>
      <c r="I445" s="261">
        <f t="shared" si="165"/>
        <v>1141580.0999999999</v>
      </c>
      <c r="J445" s="260">
        <f t="shared" si="166"/>
        <v>155.1</v>
      </c>
      <c r="K445" s="288">
        <f t="shared" si="167"/>
        <v>1734173.0999999999</v>
      </c>
      <c r="M445" s="289"/>
      <c r="N445" s="290"/>
      <c r="O445" s="291"/>
    </row>
    <row r="446" spans="1:15" ht="62.4" outlineLevel="1">
      <c r="A446" s="158" t="s">
        <v>199</v>
      </c>
      <c r="B446" s="170" t="s">
        <v>562</v>
      </c>
      <c r="C446" s="171" t="s">
        <v>46</v>
      </c>
      <c r="D446" s="172">
        <v>14</v>
      </c>
      <c r="E446" s="173">
        <v>33735</v>
      </c>
      <c r="F446" s="210">
        <v>472290</v>
      </c>
      <c r="G446" s="292"/>
      <c r="H446" s="287">
        <v>0</v>
      </c>
      <c r="I446" s="261">
        <f t="shared" si="165"/>
        <v>0</v>
      </c>
      <c r="J446" s="260">
        <f t="shared" si="166"/>
        <v>14</v>
      </c>
      <c r="K446" s="288">
        <f t="shared" si="167"/>
        <v>472290</v>
      </c>
      <c r="M446" s="289"/>
      <c r="N446" s="290"/>
      <c r="O446" s="291"/>
    </row>
    <row r="447" spans="1:15" ht="62.4" outlineLevel="1">
      <c r="A447" s="158" t="s">
        <v>200</v>
      </c>
      <c r="B447" s="174" t="s">
        <v>563</v>
      </c>
      <c r="C447" s="171" t="s">
        <v>46</v>
      </c>
      <c r="D447" s="172">
        <v>2</v>
      </c>
      <c r="E447" s="173">
        <v>39247</v>
      </c>
      <c r="F447" s="210">
        <v>78494</v>
      </c>
      <c r="G447" s="292"/>
      <c r="H447" s="287">
        <v>0</v>
      </c>
      <c r="I447" s="261">
        <f t="shared" si="165"/>
        <v>0</v>
      </c>
      <c r="J447" s="260">
        <f t="shared" si="166"/>
        <v>2</v>
      </c>
      <c r="K447" s="288">
        <f t="shared" si="167"/>
        <v>78494</v>
      </c>
      <c r="M447" s="289"/>
      <c r="N447" s="290"/>
      <c r="O447" s="291"/>
    </row>
    <row r="448" spans="1:15" ht="124.8" outlineLevel="1">
      <c r="A448" s="158" t="s">
        <v>201</v>
      </c>
      <c r="B448" s="170" t="s">
        <v>564</v>
      </c>
      <c r="C448" s="171" t="s">
        <v>46</v>
      </c>
      <c r="D448" s="172">
        <v>13</v>
      </c>
      <c r="E448" s="173">
        <v>817453</v>
      </c>
      <c r="F448" s="210">
        <v>10626889</v>
      </c>
      <c r="G448" s="292"/>
      <c r="H448" s="287">
        <v>0</v>
      </c>
      <c r="I448" s="261">
        <f t="shared" si="165"/>
        <v>0</v>
      </c>
      <c r="J448" s="260">
        <f t="shared" si="166"/>
        <v>13</v>
      </c>
      <c r="K448" s="288">
        <f t="shared" si="167"/>
        <v>10626889</v>
      </c>
      <c r="M448" s="289"/>
      <c r="N448" s="290"/>
      <c r="O448" s="291"/>
    </row>
    <row r="449" spans="1:15" ht="124.8" outlineLevel="1">
      <c r="A449" s="158" t="s">
        <v>202</v>
      </c>
      <c r="B449" s="170" t="s">
        <v>565</v>
      </c>
      <c r="C449" s="171" t="s">
        <v>46</v>
      </c>
      <c r="D449" s="172">
        <v>1</v>
      </c>
      <c r="E449" s="173">
        <v>2338990</v>
      </c>
      <c r="F449" s="210">
        <v>2338990</v>
      </c>
      <c r="G449" s="292"/>
      <c r="H449" s="287">
        <v>0</v>
      </c>
      <c r="I449" s="261">
        <f t="shared" si="165"/>
        <v>0</v>
      </c>
      <c r="J449" s="260">
        <f t="shared" si="166"/>
        <v>1</v>
      </c>
      <c r="K449" s="288">
        <f t="shared" si="167"/>
        <v>2338990</v>
      </c>
      <c r="M449" s="289"/>
      <c r="N449" s="290"/>
      <c r="O449" s="291"/>
    </row>
    <row r="450" spans="1:15" ht="62.4" outlineLevel="1">
      <c r="A450" s="158" t="s">
        <v>203</v>
      </c>
      <c r="B450" s="170" t="s">
        <v>566</v>
      </c>
      <c r="C450" s="171" t="s">
        <v>46</v>
      </c>
      <c r="D450" s="172">
        <v>2</v>
      </c>
      <c r="E450" s="173">
        <v>38618</v>
      </c>
      <c r="F450" s="210">
        <v>77236</v>
      </c>
      <c r="G450" s="277" t="s">
        <v>895</v>
      </c>
      <c r="H450" s="287">
        <v>9</v>
      </c>
      <c r="I450" s="261">
        <f t="shared" si="165"/>
        <v>347562</v>
      </c>
      <c r="J450" s="260">
        <f t="shared" si="166"/>
        <v>11</v>
      </c>
      <c r="K450" s="288">
        <f t="shared" si="167"/>
        <v>424798</v>
      </c>
      <c r="M450" s="289"/>
      <c r="N450" s="290"/>
      <c r="O450" s="291"/>
    </row>
    <row r="451" spans="1:15" ht="109.2" outlineLevel="1">
      <c r="A451" s="158" t="s">
        <v>204</v>
      </c>
      <c r="B451" s="170" t="s">
        <v>567</v>
      </c>
      <c r="C451" s="171" t="s">
        <v>46</v>
      </c>
      <c r="D451" s="172">
        <v>15</v>
      </c>
      <c r="E451" s="173">
        <v>28662</v>
      </c>
      <c r="F451" s="210">
        <v>429930</v>
      </c>
      <c r="G451" s="277" t="s">
        <v>895</v>
      </c>
      <c r="H451" s="287">
        <v>9</v>
      </c>
      <c r="I451" s="261">
        <f t="shared" si="165"/>
        <v>257958</v>
      </c>
      <c r="J451" s="260">
        <f t="shared" si="166"/>
        <v>24</v>
      </c>
      <c r="K451" s="288">
        <f t="shared" si="167"/>
        <v>687888</v>
      </c>
      <c r="M451" s="289"/>
      <c r="N451" s="290"/>
      <c r="O451" s="291"/>
    </row>
    <row r="452" spans="1:15" outlineLevel="1">
      <c r="A452" s="152">
        <v>7.2</v>
      </c>
      <c r="B452" s="163" t="s">
        <v>205</v>
      </c>
      <c r="C452" s="164"/>
      <c r="D452" s="165"/>
      <c r="E452" s="166"/>
      <c r="F452" s="211">
        <f>SUM(F453:F469)</f>
        <v>95139267</v>
      </c>
      <c r="G452" s="281"/>
      <c r="H452" s="293"/>
      <c r="I452" s="214">
        <f>SUM(I453:I469)</f>
        <v>-5111573.0300000012</v>
      </c>
      <c r="J452" s="281"/>
      <c r="K452" s="167">
        <f>SUM(K453:K469)</f>
        <v>90027693.969999999</v>
      </c>
      <c r="M452" s="229"/>
      <c r="N452" s="290"/>
      <c r="O452" s="291"/>
    </row>
    <row r="453" spans="1:15" ht="78" outlineLevel="1">
      <c r="A453" s="158" t="s">
        <v>206</v>
      </c>
      <c r="B453" s="170" t="s">
        <v>568</v>
      </c>
      <c r="C453" s="171" t="s">
        <v>36</v>
      </c>
      <c r="D453" s="172">
        <v>80</v>
      </c>
      <c r="E453" s="173">
        <v>22919</v>
      </c>
      <c r="F453" s="212">
        <v>1833520</v>
      </c>
      <c r="G453" s="277" t="s">
        <v>909</v>
      </c>
      <c r="H453" s="287">
        <v>-32</v>
      </c>
      <c r="I453" s="261">
        <f t="shared" ref="I453:I469" si="168">E453*H453</f>
        <v>-733408</v>
      </c>
      <c r="J453" s="260">
        <f t="shared" ref="J453:J469" si="169">+D453+H453</f>
        <v>48</v>
      </c>
      <c r="K453" s="288">
        <f t="shared" ref="K453:K469" si="170">J453*E453</f>
        <v>1100112</v>
      </c>
      <c r="M453" s="289"/>
      <c r="N453" s="290"/>
      <c r="O453" s="291"/>
    </row>
    <row r="454" spans="1:15" ht="78" outlineLevel="1">
      <c r="A454" s="158" t="s">
        <v>207</v>
      </c>
      <c r="B454" s="170" t="s">
        <v>569</v>
      </c>
      <c r="C454" s="171" t="s">
        <v>36</v>
      </c>
      <c r="D454" s="172">
        <v>262</v>
      </c>
      <c r="E454" s="173">
        <v>45215</v>
      </c>
      <c r="F454" s="212">
        <v>11846330</v>
      </c>
      <c r="G454" s="277" t="s">
        <v>909</v>
      </c>
      <c r="H454" s="287">
        <v>-262</v>
      </c>
      <c r="I454" s="261">
        <f t="shared" si="168"/>
        <v>-11846330</v>
      </c>
      <c r="J454" s="260">
        <f t="shared" si="169"/>
        <v>0</v>
      </c>
      <c r="K454" s="288">
        <f t="shared" si="170"/>
        <v>0</v>
      </c>
      <c r="M454" s="289"/>
      <c r="N454" s="290"/>
      <c r="O454" s="291"/>
    </row>
    <row r="455" spans="1:15" ht="78" outlineLevel="1">
      <c r="A455" s="158" t="s">
        <v>208</v>
      </c>
      <c r="B455" s="170" t="s">
        <v>570</v>
      </c>
      <c r="C455" s="171" t="s">
        <v>36</v>
      </c>
      <c r="D455" s="172">
        <v>147</v>
      </c>
      <c r="E455" s="173">
        <v>116742</v>
      </c>
      <c r="F455" s="212">
        <v>17161074</v>
      </c>
      <c r="G455" s="277" t="s">
        <v>909</v>
      </c>
      <c r="H455" s="287">
        <v>-55.370000000000005</v>
      </c>
      <c r="I455" s="261">
        <f t="shared" si="168"/>
        <v>-6464004.540000001</v>
      </c>
      <c r="J455" s="260">
        <f t="shared" si="169"/>
        <v>91.63</v>
      </c>
      <c r="K455" s="288">
        <f t="shared" si="170"/>
        <v>10697069.459999999</v>
      </c>
      <c r="M455" s="289"/>
      <c r="N455" s="290"/>
      <c r="O455" s="291"/>
    </row>
    <row r="456" spans="1:15" ht="78" outlineLevel="1">
      <c r="A456" s="158" t="s">
        <v>209</v>
      </c>
      <c r="B456" s="170" t="s">
        <v>571</v>
      </c>
      <c r="C456" s="171" t="s">
        <v>36</v>
      </c>
      <c r="D456" s="172">
        <v>28</v>
      </c>
      <c r="E456" s="173">
        <v>237557</v>
      </c>
      <c r="F456" s="212">
        <v>6651596</v>
      </c>
      <c r="G456" s="277" t="s">
        <v>895</v>
      </c>
      <c r="H456" s="287">
        <v>169.43</v>
      </c>
      <c r="I456" s="261">
        <f t="shared" si="168"/>
        <v>40249282.509999998</v>
      </c>
      <c r="J456" s="260">
        <f t="shared" si="169"/>
        <v>197.43</v>
      </c>
      <c r="K456" s="288">
        <f t="shared" si="170"/>
        <v>46900878.509999998</v>
      </c>
      <c r="M456" s="289"/>
      <c r="N456" s="290"/>
      <c r="O456" s="291"/>
    </row>
    <row r="457" spans="1:15" ht="109.2" outlineLevel="1">
      <c r="A457" s="158" t="s">
        <v>210</v>
      </c>
      <c r="B457" s="170" t="s">
        <v>572</v>
      </c>
      <c r="C457" s="171" t="s">
        <v>46</v>
      </c>
      <c r="D457" s="172">
        <v>25</v>
      </c>
      <c r="E457" s="173">
        <v>82767</v>
      </c>
      <c r="F457" s="212">
        <v>2069175</v>
      </c>
      <c r="G457" s="277" t="s">
        <v>895</v>
      </c>
      <c r="H457" s="287">
        <v>5</v>
      </c>
      <c r="I457" s="261">
        <f t="shared" si="168"/>
        <v>413835</v>
      </c>
      <c r="J457" s="260">
        <f t="shared" si="169"/>
        <v>30</v>
      </c>
      <c r="K457" s="288">
        <f t="shared" si="170"/>
        <v>2483010</v>
      </c>
      <c r="M457" s="289"/>
      <c r="N457" s="290"/>
      <c r="O457" s="291"/>
    </row>
    <row r="458" spans="1:15" ht="109.2" outlineLevel="1">
      <c r="A458" s="158" t="s">
        <v>211</v>
      </c>
      <c r="B458" s="170" t="s">
        <v>573</v>
      </c>
      <c r="C458" s="171" t="s">
        <v>46</v>
      </c>
      <c r="D458" s="172">
        <v>56</v>
      </c>
      <c r="E458" s="173">
        <v>137774</v>
      </c>
      <c r="F458" s="212">
        <v>7715344</v>
      </c>
      <c r="G458" s="277" t="s">
        <v>909</v>
      </c>
      <c r="H458" s="287">
        <v>-56</v>
      </c>
      <c r="I458" s="261">
        <f t="shared" si="168"/>
        <v>-7715344</v>
      </c>
      <c r="J458" s="260">
        <f t="shared" si="169"/>
        <v>0</v>
      </c>
      <c r="K458" s="288">
        <f t="shared" si="170"/>
        <v>0</v>
      </c>
      <c r="M458" s="289"/>
      <c r="N458" s="290"/>
      <c r="O458" s="291"/>
    </row>
    <row r="459" spans="1:15" ht="78" outlineLevel="1">
      <c r="A459" s="158" t="s">
        <v>212</v>
      </c>
      <c r="B459" s="170" t="s">
        <v>574</v>
      </c>
      <c r="C459" s="171" t="s">
        <v>36</v>
      </c>
      <c r="D459" s="172">
        <v>72</v>
      </c>
      <c r="E459" s="173">
        <v>48965</v>
      </c>
      <c r="F459" s="212">
        <v>3525480</v>
      </c>
      <c r="G459" s="277" t="s">
        <v>909</v>
      </c>
      <c r="H459" s="287">
        <v>-72</v>
      </c>
      <c r="I459" s="261">
        <f t="shared" si="168"/>
        <v>-3525480</v>
      </c>
      <c r="J459" s="260">
        <f t="shared" si="169"/>
        <v>0</v>
      </c>
      <c r="K459" s="288">
        <f t="shared" si="170"/>
        <v>0</v>
      </c>
      <c r="M459" s="289"/>
      <c r="N459" s="290"/>
      <c r="O459" s="291"/>
    </row>
    <row r="460" spans="1:15" ht="46.8" outlineLevel="1">
      <c r="A460" s="158" t="s">
        <v>213</v>
      </c>
      <c r="B460" s="170" t="s">
        <v>575</v>
      </c>
      <c r="C460" s="171" t="s">
        <v>46</v>
      </c>
      <c r="D460" s="172">
        <v>12</v>
      </c>
      <c r="E460" s="173">
        <v>29634</v>
      </c>
      <c r="F460" s="212">
        <v>355608</v>
      </c>
      <c r="G460" s="277" t="s">
        <v>895</v>
      </c>
      <c r="H460" s="287">
        <v>6</v>
      </c>
      <c r="I460" s="261">
        <f t="shared" si="168"/>
        <v>177804</v>
      </c>
      <c r="J460" s="260">
        <f t="shared" si="169"/>
        <v>18</v>
      </c>
      <c r="K460" s="288">
        <f t="shared" si="170"/>
        <v>533412</v>
      </c>
      <c r="M460" s="289"/>
      <c r="N460" s="290"/>
      <c r="O460" s="291"/>
    </row>
    <row r="461" spans="1:15" ht="78" outlineLevel="1">
      <c r="A461" s="158" t="s">
        <v>214</v>
      </c>
      <c r="B461" s="170" t="s">
        <v>576</v>
      </c>
      <c r="C461" s="171" t="s">
        <v>36</v>
      </c>
      <c r="D461" s="172">
        <v>32</v>
      </c>
      <c r="E461" s="173">
        <v>115676</v>
      </c>
      <c r="F461" s="212">
        <v>3701632</v>
      </c>
      <c r="G461" s="277" t="s">
        <v>909</v>
      </c>
      <c r="H461" s="287">
        <v>-32</v>
      </c>
      <c r="I461" s="261">
        <f t="shared" si="168"/>
        <v>-3701632</v>
      </c>
      <c r="J461" s="260">
        <f t="shared" si="169"/>
        <v>0</v>
      </c>
      <c r="K461" s="288">
        <f t="shared" si="170"/>
        <v>0</v>
      </c>
      <c r="M461" s="289"/>
      <c r="N461" s="290"/>
      <c r="O461" s="291"/>
    </row>
    <row r="462" spans="1:15" ht="93.6" outlineLevel="1">
      <c r="A462" s="158" t="s">
        <v>215</v>
      </c>
      <c r="B462" s="170" t="s">
        <v>577</v>
      </c>
      <c r="C462" s="171" t="s">
        <v>46</v>
      </c>
      <c r="D462" s="172">
        <v>11</v>
      </c>
      <c r="E462" s="173">
        <v>734893</v>
      </c>
      <c r="F462" s="212">
        <v>8083823</v>
      </c>
      <c r="G462" s="277" t="s">
        <v>909</v>
      </c>
      <c r="H462" s="287">
        <v>-8</v>
      </c>
      <c r="I462" s="261">
        <f t="shared" si="168"/>
        <v>-5879144</v>
      </c>
      <c r="J462" s="260">
        <f t="shared" si="169"/>
        <v>3</v>
      </c>
      <c r="K462" s="288">
        <f t="shared" si="170"/>
        <v>2204679</v>
      </c>
      <c r="M462" s="289"/>
      <c r="N462" s="290"/>
      <c r="O462" s="291"/>
    </row>
    <row r="463" spans="1:15" ht="93.6" outlineLevel="1">
      <c r="A463" s="158" t="s">
        <v>216</v>
      </c>
      <c r="B463" s="170" t="s">
        <v>578</v>
      </c>
      <c r="C463" s="171" t="s">
        <v>46</v>
      </c>
      <c r="D463" s="172">
        <v>4</v>
      </c>
      <c r="E463" s="173">
        <v>345636</v>
      </c>
      <c r="F463" s="212">
        <v>1382544</v>
      </c>
      <c r="G463" s="277" t="s">
        <v>909</v>
      </c>
      <c r="H463" s="287">
        <v>-4</v>
      </c>
      <c r="I463" s="261">
        <f t="shared" si="168"/>
        <v>-1382544</v>
      </c>
      <c r="J463" s="260">
        <f t="shared" si="169"/>
        <v>0</v>
      </c>
      <c r="K463" s="288">
        <f t="shared" si="170"/>
        <v>0</v>
      </c>
      <c r="M463" s="289"/>
      <c r="N463" s="290"/>
      <c r="O463" s="291"/>
    </row>
    <row r="464" spans="1:15" ht="62.4" outlineLevel="1">
      <c r="A464" s="158" t="s">
        <v>217</v>
      </c>
      <c r="B464" s="170" t="s">
        <v>579</v>
      </c>
      <c r="C464" s="171" t="s">
        <v>46</v>
      </c>
      <c r="D464" s="172">
        <v>12</v>
      </c>
      <c r="E464" s="173">
        <v>1538390</v>
      </c>
      <c r="F464" s="212">
        <v>18460680</v>
      </c>
      <c r="G464" s="277" t="s">
        <v>909</v>
      </c>
      <c r="H464" s="287">
        <v>-4</v>
      </c>
      <c r="I464" s="261">
        <f t="shared" si="168"/>
        <v>-6153560</v>
      </c>
      <c r="J464" s="260">
        <f t="shared" si="169"/>
        <v>8</v>
      </c>
      <c r="K464" s="288">
        <f t="shared" si="170"/>
        <v>12307120</v>
      </c>
      <c r="M464" s="289"/>
      <c r="N464" s="290"/>
      <c r="O464" s="291"/>
    </row>
    <row r="465" spans="1:15" ht="78" outlineLevel="1">
      <c r="A465" s="158" t="s">
        <v>218</v>
      </c>
      <c r="B465" s="170" t="s">
        <v>580</v>
      </c>
      <c r="C465" s="171" t="s">
        <v>36</v>
      </c>
      <c r="D465" s="172">
        <v>0</v>
      </c>
      <c r="E465" s="173">
        <v>262289</v>
      </c>
      <c r="F465" s="212">
        <v>0</v>
      </c>
      <c r="G465" s="292"/>
      <c r="H465" s="287">
        <v>0</v>
      </c>
      <c r="I465" s="261">
        <f t="shared" si="168"/>
        <v>0</v>
      </c>
      <c r="J465" s="260">
        <f t="shared" si="169"/>
        <v>0</v>
      </c>
      <c r="K465" s="288">
        <f t="shared" si="170"/>
        <v>0</v>
      </c>
      <c r="M465" s="289"/>
      <c r="N465" s="290"/>
      <c r="O465" s="291"/>
    </row>
    <row r="466" spans="1:15" ht="78" outlineLevel="1">
      <c r="A466" s="158" t="s">
        <v>219</v>
      </c>
      <c r="B466" s="170" t="s">
        <v>581</v>
      </c>
      <c r="C466" s="171" t="s">
        <v>46</v>
      </c>
      <c r="D466" s="172">
        <v>14</v>
      </c>
      <c r="E466" s="173">
        <v>780941</v>
      </c>
      <c r="F466" s="212">
        <v>10933174</v>
      </c>
      <c r="G466" s="277" t="s">
        <v>909</v>
      </c>
      <c r="H466" s="287">
        <v>-5</v>
      </c>
      <c r="I466" s="261">
        <f t="shared" si="168"/>
        <v>-3904705</v>
      </c>
      <c r="J466" s="260">
        <f t="shared" si="169"/>
        <v>9</v>
      </c>
      <c r="K466" s="288">
        <f t="shared" si="170"/>
        <v>7028469</v>
      </c>
      <c r="M466" s="289"/>
      <c r="N466" s="290"/>
      <c r="O466" s="291"/>
    </row>
    <row r="467" spans="1:15" ht="62.4" outlineLevel="1">
      <c r="A467" s="158" t="s">
        <v>220</v>
      </c>
      <c r="B467" s="170" t="s">
        <v>582</v>
      </c>
      <c r="C467" s="171" t="s">
        <v>46</v>
      </c>
      <c r="D467" s="172">
        <v>1</v>
      </c>
      <c r="E467" s="173">
        <v>172812</v>
      </c>
      <c r="F467" s="212">
        <v>172812</v>
      </c>
      <c r="G467" s="277" t="s">
        <v>895</v>
      </c>
      <c r="H467" s="287">
        <v>2</v>
      </c>
      <c r="I467" s="261">
        <f t="shared" si="168"/>
        <v>345624</v>
      </c>
      <c r="J467" s="260">
        <f t="shared" si="169"/>
        <v>3</v>
      </c>
      <c r="K467" s="288">
        <f t="shared" si="170"/>
        <v>518436</v>
      </c>
      <c r="M467" s="289"/>
      <c r="N467" s="290"/>
      <c r="O467" s="291"/>
    </row>
    <row r="468" spans="1:15" ht="78" outlineLevel="1">
      <c r="A468" s="158" t="s">
        <v>221</v>
      </c>
      <c r="B468" s="170" t="s">
        <v>583</v>
      </c>
      <c r="C468" s="171" t="s">
        <v>46</v>
      </c>
      <c r="D468" s="172">
        <v>1</v>
      </c>
      <c r="E468" s="173">
        <v>408114</v>
      </c>
      <c r="F468" s="212">
        <v>408114</v>
      </c>
      <c r="G468" s="277" t="s">
        <v>895</v>
      </c>
      <c r="H468" s="287">
        <v>2</v>
      </c>
      <c r="I468" s="261">
        <f t="shared" si="168"/>
        <v>816228</v>
      </c>
      <c r="J468" s="260">
        <f t="shared" si="169"/>
        <v>3</v>
      </c>
      <c r="K468" s="288">
        <f t="shared" si="170"/>
        <v>1224342</v>
      </c>
      <c r="M468" s="289"/>
      <c r="N468" s="290"/>
      <c r="O468" s="291"/>
    </row>
    <row r="469" spans="1:15" ht="109.2" outlineLevel="1">
      <c r="A469" s="158" t="s">
        <v>222</v>
      </c>
      <c r="B469" s="170" t="s">
        <v>584</v>
      </c>
      <c r="C469" s="171" t="s">
        <v>46</v>
      </c>
      <c r="D469" s="172">
        <v>1</v>
      </c>
      <c r="E469" s="173">
        <v>838361</v>
      </c>
      <c r="F469" s="212">
        <v>838361</v>
      </c>
      <c r="G469" s="277" t="s">
        <v>895</v>
      </c>
      <c r="H469" s="287">
        <v>5</v>
      </c>
      <c r="I469" s="261">
        <f t="shared" si="168"/>
        <v>4191805</v>
      </c>
      <c r="J469" s="260">
        <f t="shared" si="169"/>
        <v>6</v>
      </c>
      <c r="K469" s="288">
        <f t="shared" si="170"/>
        <v>5030166</v>
      </c>
      <c r="M469" s="289"/>
      <c r="N469" s="290"/>
      <c r="O469" s="291"/>
    </row>
    <row r="470" spans="1:15" outlineLevel="1">
      <c r="A470" s="152">
        <v>8</v>
      </c>
      <c r="B470" s="163" t="s">
        <v>223</v>
      </c>
      <c r="C470" s="164"/>
      <c r="D470" s="165"/>
      <c r="E470" s="166"/>
      <c r="F470" s="211">
        <f>+F471</f>
        <v>348068385</v>
      </c>
      <c r="G470" s="281"/>
      <c r="H470" s="293"/>
      <c r="I470" s="214">
        <f>+I471</f>
        <v>-72601228</v>
      </c>
      <c r="J470" s="281"/>
      <c r="K470" s="167">
        <f>+K471</f>
        <v>275467157</v>
      </c>
      <c r="M470" s="229"/>
      <c r="N470" s="290"/>
      <c r="O470" s="291"/>
    </row>
    <row r="471" spans="1:15" outlineLevel="1">
      <c r="A471" s="152">
        <v>8.1</v>
      </c>
      <c r="B471" s="163" t="s">
        <v>224</v>
      </c>
      <c r="C471" s="164"/>
      <c r="D471" s="165"/>
      <c r="E471" s="166"/>
      <c r="F471" s="211">
        <f>SUM(F472:F503)</f>
        <v>348068385</v>
      </c>
      <c r="G471" s="281"/>
      <c r="H471" s="293"/>
      <c r="I471" s="214">
        <f>SUM(I472:I503)</f>
        <v>-72601228</v>
      </c>
      <c r="J471" s="281"/>
      <c r="K471" s="167">
        <f>SUM(K472:K503)</f>
        <v>275467157</v>
      </c>
      <c r="M471" s="229"/>
      <c r="N471" s="290"/>
      <c r="O471" s="291"/>
    </row>
    <row r="472" spans="1:15" ht="46.8" outlineLevel="1">
      <c r="A472" s="158" t="s">
        <v>225</v>
      </c>
      <c r="B472" s="175" t="s">
        <v>226</v>
      </c>
      <c r="C472" s="176" t="s">
        <v>227</v>
      </c>
      <c r="D472" s="177">
        <v>1</v>
      </c>
      <c r="E472" s="178">
        <v>10663334</v>
      </c>
      <c r="F472" s="213">
        <v>10663334</v>
      </c>
      <c r="G472" s="277" t="s">
        <v>909</v>
      </c>
      <c r="H472" s="287">
        <v>-1</v>
      </c>
      <c r="I472" s="261">
        <f t="shared" ref="I472:I503" si="171">E472*H472</f>
        <v>-10663334</v>
      </c>
      <c r="J472" s="260">
        <f t="shared" ref="J472:J503" si="172">+D472+H472</f>
        <v>0</v>
      </c>
      <c r="K472" s="288">
        <f t="shared" ref="K472:K503" si="173">J472*E472</f>
        <v>0</v>
      </c>
      <c r="M472" s="289"/>
      <c r="N472" s="290"/>
      <c r="O472" s="291"/>
    </row>
    <row r="473" spans="1:15" ht="46.8" outlineLevel="1">
      <c r="A473" s="158" t="s">
        <v>228</v>
      </c>
      <c r="B473" s="179" t="s">
        <v>229</v>
      </c>
      <c r="C473" s="176" t="s">
        <v>227</v>
      </c>
      <c r="D473" s="177">
        <v>8</v>
      </c>
      <c r="E473" s="178">
        <v>590917</v>
      </c>
      <c r="F473" s="213">
        <v>4727336</v>
      </c>
      <c r="G473" s="277" t="s">
        <v>909</v>
      </c>
      <c r="H473" s="287">
        <v>-8</v>
      </c>
      <c r="I473" s="261">
        <f t="shared" si="171"/>
        <v>-4727336</v>
      </c>
      <c r="J473" s="260">
        <f t="shared" si="172"/>
        <v>0</v>
      </c>
      <c r="K473" s="288">
        <f t="shared" si="173"/>
        <v>0</v>
      </c>
      <c r="M473" s="289"/>
      <c r="N473" s="290"/>
      <c r="O473" s="291"/>
    </row>
    <row r="474" spans="1:15" outlineLevel="1">
      <c r="A474" s="158" t="s">
        <v>230</v>
      </c>
      <c r="B474" s="179" t="s">
        <v>231</v>
      </c>
      <c r="C474" s="176" t="s">
        <v>227</v>
      </c>
      <c r="D474" s="177">
        <v>2</v>
      </c>
      <c r="E474" s="178">
        <v>694649</v>
      </c>
      <c r="F474" s="213">
        <v>1389298</v>
      </c>
      <c r="G474" s="277" t="s">
        <v>895</v>
      </c>
      <c r="H474" s="287">
        <v>2</v>
      </c>
      <c r="I474" s="261">
        <f t="shared" si="171"/>
        <v>1389298</v>
      </c>
      <c r="J474" s="260">
        <f t="shared" si="172"/>
        <v>4</v>
      </c>
      <c r="K474" s="288">
        <f t="shared" si="173"/>
        <v>2778596</v>
      </c>
      <c r="M474" s="289"/>
      <c r="N474" s="290"/>
      <c r="O474" s="291"/>
    </row>
    <row r="475" spans="1:15" outlineLevel="1">
      <c r="A475" s="158" t="s">
        <v>232</v>
      </c>
      <c r="B475" s="179" t="s">
        <v>233</v>
      </c>
      <c r="C475" s="176" t="s">
        <v>234</v>
      </c>
      <c r="D475" s="177">
        <v>60</v>
      </c>
      <c r="E475" s="178">
        <v>248870</v>
      </c>
      <c r="F475" s="213">
        <v>14932200</v>
      </c>
      <c r="G475" s="277" t="s">
        <v>909</v>
      </c>
      <c r="H475" s="287">
        <v>-60</v>
      </c>
      <c r="I475" s="261">
        <f t="shared" si="171"/>
        <v>-14932200</v>
      </c>
      <c r="J475" s="260">
        <f t="shared" si="172"/>
        <v>0</v>
      </c>
      <c r="K475" s="288">
        <f t="shared" si="173"/>
        <v>0</v>
      </c>
      <c r="M475" s="289"/>
      <c r="N475" s="290"/>
      <c r="O475" s="291"/>
    </row>
    <row r="476" spans="1:15" ht="62.4" outlineLevel="1">
      <c r="A476" s="158" t="s">
        <v>235</v>
      </c>
      <c r="B476" s="179" t="s">
        <v>236</v>
      </c>
      <c r="C476" s="176" t="s">
        <v>227</v>
      </c>
      <c r="D476" s="177">
        <v>1</v>
      </c>
      <c r="E476" s="178">
        <v>0</v>
      </c>
      <c r="F476" s="213">
        <v>0</v>
      </c>
      <c r="G476" s="277" t="s">
        <v>909</v>
      </c>
      <c r="H476" s="287">
        <v>-1</v>
      </c>
      <c r="I476" s="261">
        <f t="shared" si="171"/>
        <v>0</v>
      </c>
      <c r="J476" s="260">
        <f t="shared" si="172"/>
        <v>0</v>
      </c>
      <c r="K476" s="288">
        <f t="shared" si="173"/>
        <v>0</v>
      </c>
      <c r="M476" s="289"/>
      <c r="N476" s="290"/>
      <c r="O476" s="291"/>
    </row>
    <row r="477" spans="1:15" ht="31.2" outlineLevel="1">
      <c r="A477" s="158" t="s">
        <v>237</v>
      </c>
      <c r="B477" s="179" t="s">
        <v>238</v>
      </c>
      <c r="C477" s="176" t="s">
        <v>234</v>
      </c>
      <c r="D477" s="177">
        <v>85</v>
      </c>
      <c r="E477" s="178">
        <v>67850</v>
      </c>
      <c r="F477" s="213">
        <v>5767250</v>
      </c>
      <c r="G477" s="277" t="s">
        <v>909</v>
      </c>
      <c r="H477" s="287">
        <v>-73</v>
      </c>
      <c r="I477" s="261">
        <f t="shared" si="171"/>
        <v>-4953050</v>
      </c>
      <c r="J477" s="260">
        <f t="shared" si="172"/>
        <v>12</v>
      </c>
      <c r="K477" s="288">
        <f t="shared" si="173"/>
        <v>814200</v>
      </c>
      <c r="M477" s="289"/>
      <c r="N477" s="290"/>
      <c r="O477" s="291"/>
    </row>
    <row r="478" spans="1:15" ht="46.8" outlineLevel="1">
      <c r="A478" s="158" t="s">
        <v>239</v>
      </c>
      <c r="B478" s="179" t="s">
        <v>240</v>
      </c>
      <c r="C478" s="176" t="s">
        <v>227</v>
      </c>
      <c r="D478" s="177">
        <v>18</v>
      </c>
      <c r="E478" s="178">
        <v>148707</v>
      </c>
      <c r="F478" s="213">
        <v>2676726</v>
      </c>
      <c r="G478" s="292"/>
      <c r="H478" s="287">
        <v>0</v>
      </c>
      <c r="I478" s="261">
        <f t="shared" si="171"/>
        <v>0</v>
      </c>
      <c r="J478" s="260">
        <f t="shared" si="172"/>
        <v>18</v>
      </c>
      <c r="K478" s="288">
        <f t="shared" si="173"/>
        <v>2676726</v>
      </c>
      <c r="M478" s="289"/>
      <c r="N478" s="290"/>
      <c r="O478" s="291"/>
    </row>
    <row r="479" spans="1:15" outlineLevel="1">
      <c r="A479" s="158" t="s">
        <v>241</v>
      </c>
      <c r="B479" s="179" t="s">
        <v>242</v>
      </c>
      <c r="C479" s="176" t="s">
        <v>227</v>
      </c>
      <c r="D479" s="177">
        <v>54</v>
      </c>
      <c r="E479" s="178">
        <v>20789</v>
      </c>
      <c r="F479" s="213">
        <v>1122606</v>
      </c>
      <c r="G479" s="292"/>
      <c r="H479" s="287">
        <v>0</v>
      </c>
      <c r="I479" s="261">
        <f t="shared" si="171"/>
        <v>0</v>
      </c>
      <c r="J479" s="260">
        <f t="shared" si="172"/>
        <v>54</v>
      </c>
      <c r="K479" s="288">
        <f t="shared" si="173"/>
        <v>1122606</v>
      </c>
      <c r="M479" s="289"/>
      <c r="N479" s="290"/>
      <c r="O479" s="291"/>
    </row>
    <row r="480" spans="1:15" outlineLevel="1">
      <c r="A480" s="158" t="s">
        <v>243</v>
      </c>
      <c r="B480" s="179" t="s">
        <v>244</v>
      </c>
      <c r="C480" s="176" t="s">
        <v>227</v>
      </c>
      <c r="D480" s="177">
        <v>18</v>
      </c>
      <c r="E480" s="178">
        <v>28880</v>
      </c>
      <c r="F480" s="213">
        <v>519840</v>
      </c>
      <c r="G480" s="292"/>
      <c r="H480" s="287">
        <v>0</v>
      </c>
      <c r="I480" s="261">
        <f t="shared" si="171"/>
        <v>0</v>
      </c>
      <c r="J480" s="260">
        <f t="shared" si="172"/>
        <v>18</v>
      </c>
      <c r="K480" s="288">
        <f t="shared" si="173"/>
        <v>519840</v>
      </c>
      <c r="M480" s="289"/>
      <c r="N480" s="290"/>
      <c r="O480" s="291"/>
    </row>
    <row r="481" spans="1:15" ht="46.8" outlineLevel="1">
      <c r="A481" s="158" t="s">
        <v>245</v>
      </c>
      <c r="B481" s="179" t="s">
        <v>246</v>
      </c>
      <c r="C481" s="176" t="s">
        <v>227</v>
      </c>
      <c r="D481" s="177">
        <v>30</v>
      </c>
      <c r="E481" s="178">
        <v>73532</v>
      </c>
      <c r="F481" s="213">
        <v>2205960</v>
      </c>
      <c r="G481" s="277" t="s">
        <v>909</v>
      </c>
      <c r="H481" s="287">
        <v>-14</v>
      </c>
      <c r="I481" s="261">
        <f t="shared" si="171"/>
        <v>-1029448</v>
      </c>
      <c r="J481" s="260">
        <f t="shared" si="172"/>
        <v>16</v>
      </c>
      <c r="K481" s="288">
        <f t="shared" si="173"/>
        <v>1176512</v>
      </c>
      <c r="M481" s="289"/>
      <c r="N481" s="290"/>
      <c r="O481" s="291"/>
    </row>
    <row r="482" spans="1:15" ht="46.8" outlineLevel="1">
      <c r="A482" s="158" t="s">
        <v>247</v>
      </c>
      <c r="B482" s="179" t="s">
        <v>248</v>
      </c>
      <c r="C482" s="176" t="s">
        <v>227</v>
      </c>
      <c r="D482" s="177">
        <v>18</v>
      </c>
      <c r="E482" s="178">
        <v>82232</v>
      </c>
      <c r="F482" s="213">
        <v>1480176</v>
      </c>
      <c r="G482" s="277" t="s">
        <v>909</v>
      </c>
      <c r="H482" s="287">
        <v>-8</v>
      </c>
      <c r="I482" s="261">
        <f t="shared" si="171"/>
        <v>-657856</v>
      </c>
      <c r="J482" s="260">
        <f t="shared" si="172"/>
        <v>10</v>
      </c>
      <c r="K482" s="288">
        <f t="shared" si="173"/>
        <v>822320</v>
      </c>
      <c r="M482" s="289"/>
      <c r="N482" s="290"/>
      <c r="O482" s="291"/>
    </row>
    <row r="483" spans="1:15" ht="46.8" outlineLevel="1">
      <c r="A483" s="158" t="s">
        <v>249</v>
      </c>
      <c r="B483" s="179" t="s">
        <v>250</v>
      </c>
      <c r="C483" s="176" t="s">
        <v>227</v>
      </c>
      <c r="D483" s="177">
        <v>36</v>
      </c>
      <c r="E483" s="178">
        <v>74046</v>
      </c>
      <c r="F483" s="213">
        <v>2665656</v>
      </c>
      <c r="G483" s="277" t="s">
        <v>909</v>
      </c>
      <c r="H483" s="287">
        <v>-6</v>
      </c>
      <c r="I483" s="261">
        <f t="shared" si="171"/>
        <v>-444276</v>
      </c>
      <c r="J483" s="260">
        <f t="shared" si="172"/>
        <v>30</v>
      </c>
      <c r="K483" s="288">
        <f t="shared" si="173"/>
        <v>2221380</v>
      </c>
      <c r="M483" s="289"/>
      <c r="N483" s="290"/>
      <c r="O483" s="291"/>
    </row>
    <row r="484" spans="1:15" ht="31.2" outlineLevel="1">
      <c r="A484" s="158" t="s">
        <v>251</v>
      </c>
      <c r="B484" s="175" t="s">
        <v>252</v>
      </c>
      <c r="C484" s="176" t="s">
        <v>234</v>
      </c>
      <c r="D484" s="177">
        <v>370</v>
      </c>
      <c r="E484" s="178">
        <v>27028</v>
      </c>
      <c r="F484" s="213">
        <v>10000360</v>
      </c>
      <c r="G484" s="277" t="s">
        <v>895</v>
      </c>
      <c r="H484" s="287">
        <v>1130</v>
      </c>
      <c r="I484" s="261">
        <f t="shared" si="171"/>
        <v>30541640</v>
      </c>
      <c r="J484" s="260">
        <f t="shared" si="172"/>
        <v>1500</v>
      </c>
      <c r="K484" s="288">
        <f t="shared" si="173"/>
        <v>40542000</v>
      </c>
      <c r="M484" s="289"/>
      <c r="N484" s="290"/>
      <c r="O484" s="291"/>
    </row>
    <row r="485" spans="1:15" ht="31.2" outlineLevel="1">
      <c r="A485" s="158" t="s">
        <v>253</v>
      </c>
      <c r="B485" s="175" t="s">
        <v>254</v>
      </c>
      <c r="C485" s="176" t="s">
        <v>234</v>
      </c>
      <c r="D485" s="177">
        <v>210</v>
      </c>
      <c r="E485" s="178">
        <v>19644</v>
      </c>
      <c r="F485" s="213">
        <v>4125240</v>
      </c>
      <c r="G485" s="277" t="s">
        <v>909</v>
      </c>
      <c r="H485" s="287">
        <v>-110</v>
      </c>
      <c r="I485" s="261">
        <f t="shared" si="171"/>
        <v>-2160840</v>
      </c>
      <c r="J485" s="260">
        <f t="shared" si="172"/>
        <v>100</v>
      </c>
      <c r="K485" s="288">
        <f t="shared" si="173"/>
        <v>1964400</v>
      </c>
      <c r="M485" s="289"/>
      <c r="N485" s="290"/>
      <c r="O485" s="291"/>
    </row>
    <row r="486" spans="1:15" ht="31.2" outlineLevel="1">
      <c r="A486" s="158" t="s">
        <v>255</v>
      </c>
      <c r="B486" s="175" t="s">
        <v>256</v>
      </c>
      <c r="C486" s="176" t="s">
        <v>227</v>
      </c>
      <c r="D486" s="177">
        <v>30</v>
      </c>
      <c r="E486" s="178">
        <v>400602</v>
      </c>
      <c r="F486" s="213">
        <v>12018060</v>
      </c>
      <c r="G486" s="277" t="s">
        <v>895</v>
      </c>
      <c r="H486" s="287">
        <v>2</v>
      </c>
      <c r="I486" s="261">
        <f t="shared" si="171"/>
        <v>801204</v>
      </c>
      <c r="J486" s="260">
        <f t="shared" si="172"/>
        <v>32</v>
      </c>
      <c r="K486" s="288">
        <f t="shared" si="173"/>
        <v>12819264</v>
      </c>
      <c r="M486" s="289"/>
      <c r="N486" s="290"/>
      <c r="O486" s="291"/>
    </row>
    <row r="487" spans="1:15" ht="31.2" outlineLevel="1">
      <c r="A487" s="158" t="s">
        <v>257</v>
      </c>
      <c r="B487" s="175" t="s">
        <v>258</v>
      </c>
      <c r="C487" s="176" t="s">
        <v>227</v>
      </c>
      <c r="D487" s="177">
        <v>48</v>
      </c>
      <c r="E487" s="178">
        <v>2140334</v>
      </c>
      <c r="F487" s="213">
        <v>102736032</v>
      </c>
      <c r="G487" s="292"/>
      <c r="H487" s="287">
        <v>0</v>
      </c>
      <c r="I487" s="261">
        <f t="shared" si="171"/>
        <v>0</v>
      </c>
      <c r="J487" s="260">
        <f t="shared" si="172"/>
        <v>48</v>
      </c>
      <c r="K487" s="288">
        <f t="shared" si="173"/>
        <v>102736032</v>
      </c>
      <c r="M487" s="289"/>
      <c r="N487" s="290"/>
      <c r="O487" s="291"/>
    </row>
    <row r="488" spans="1:15" ht="31.2" outlineLevel="1">
      <c r="A488" s="158" t="s">
        <v>259</v>
      </c>
      <c r="B488" s="175" t="s">
        <v>260</v>
      </c>
      <c r="C488" s="176" t="s">
        <v>227</v>
      </c>
      <c r="D488" s="177">
        <v>4</v>
      </c>
      <c r="E488" s="178">
        <v>669168</v>
      </c>
      <c r="F488" s="213">
        <v>2676672</v>
      </c>
      <c r="G488" s="277" t="s">
        <v>895</v>
      </c>
      <c r="H488" s="287">
        <v>4</v>
      </c>
      <c r="I488" s="261">
        <f t="shared" si="171"/>
        <v>2676672</v>
      </c>
      <c r="J488" s="260">
        <f t="shared" si="172"/>
        <v>8</v>
      </c>
      <c r="K488" s="288">
        <f t="shared" si="173"/>
        <v>5353344</v>
      </c>
      <c r="M488" s="289"/>
      <c r="N488" s="290"/>
      <c r="O488" s="291"/>
    </row>
    <row r="489" spans="1:15" ht="31.2" outlineLevel="1">
      <c r="A489" s="158" t="s">
        <v>261</v>
      </c>
      <c r="B489" s="175" t="s">
        <v>262</v>
      </c>
      <c r="C489" s="176" t="s">
        <v>234</v>
      </c>
      <c r="D489" s="177">
        <v>327</v>
      </c>
      <c r="E489" s="178">
        <v>12357</v>
      </c>
      <c r="F489" s="213">
        <v>4040739</v>
      </c>
      <c r="G489" s="277" t="s">
        <v>909</v>
      </c>
      <c r="H489" s="287">
        <v>-177</v>
      </c>
      <c r="I489" s="261">
        <f t="shared" si="171"/>
        <v>-2187189</v>
      </c>
      <c r="J489" s="260">
        <f t="shared" si="172"/>
        <v>150</v>
      </c>
      <c r="K489" s="288">
        <f t="shared" si="173"/>
        <v>1853550</v>
      </c>
      <c r="M489" s="289"/>
      <c r="N489" s="290"/>
      <c r="O489" s="291"/>
    </row>
    <row r="490" spans="1:15" ht="31.2" outlineLevel="1">
      <c r="A490" s="158" t="s">
        <v>263</v>
      </c>
      <c r="B490" s="175" t="s">
        <v>264</v>
      </c>
      <c r="C490" s="176" t="s">
        <v>234</v>
      </c>
      <c r="D490" s="177">
        <v>252</v>
      </c>
      <c r="E490" s="178">
        <v>28833</v>
      </c>
      <c r="F490" s="213">
        <v>7265916</v>
      </c>
      <c r="G490" s="277" t="s">
        <v>909</v>
      </c>
      <c r="H490" s="287">
        <v>-192</v>
      </c>
      <c r="I490" s="261">
        <f t="shared" si="171"/>
        <v>-5535936</v>
      </c>
      <c r="J490" s="260">
        <f t="shared" si="172"/>
        <v>60</v>
      </c>
      <c r="K490" s="288">
        <f t="shared" si="173"/>
        <v>1729980</v>
      </c>
      <c r="M490" s="289"/>
      <c r="N490" s="290"/>
      <c r="O490" s="291"/>
    </row>
    <row r="491" spans="1:15" outlineLevel="1">
      <c r="A491" s="158" t="s">
        <v>265</v>
      </c>
      <c r="B491" s="175" t="s">
        <v>266</v>
      </c>
      <c r="C491" s="176" t="s">
        <v>234</v>
      </c>
      <c r="D491" s="177">
        <v>2500</v>
      </c>
      <c r="E491" s="178">
        <v>17136</v>
      </c>
      <c r="F491" s="213">
        <v>42840000</v>
      </c>
      <c r="G491" s="277" t="s">
        <v>909</v>
      </c>
      <c r="H491" s="287">
        <v>-1500</v>
      </c>
      <c r="I491" s="261">
        <f t="shared" si="171"/>
        <v>-25704000</v>
      </c>
      <c r="J491" s="260">
        <f t="shared" si="172"/>
        <v>1000</v>
      </c>
      <c r="K491" s="288">
        <f t="shared" si="173"/>
        <v>17136000</v>
      </c>
      <c r="M491" s="289"/>
      <c r="N491" s="290"/>
      <c r="O491" s="291"/>
    </row>
    <row r="492" spans="1:15" outlineLevel="1">
      <c r="A492" s="158" t="s">
        <v>267</v>
      </c>
      <c r="B492" s="175" t="s">
        <v>268</v>
      </c>
      <c r="C492" s="176" t="s">
        <v>234</v>
      </c>
      <c r="D492" s="177">
        <v>1100</v>
      </c>
      <c r="E492" s="178">
        <v>18401</v>
      </c>
      <c r="F492" s="213">
        <v>20241100</v>
      </c>
      <c r="G492" s="277" t="s">
        <v>909</v>
      </c>
      <c r="H492" s="287">
        <v>-900</v>
      </c>
      <c r="I492" s="261">
        <f t="shared" si="171"/>
        <v>-16560900</v>
      </c>
      <c r="J492" s="260">
        <f t="shared" si="172"/>
        <v>200</v>
      </c>
      <c r="K492" s="288">
        <f t="shared" si="173"/>
        <v>3680200</v>
      </c>
      <c r="M492" s="289"/>
      <c r="N492" s="290"/>
      <c r="O492" s="291"/>
    </row>
    <row r="493" spans="1:15" outlineLevel="1">
      <c r="A493" s="158" t="s">
        <v>269</v>
      </c>
      <c r="B493" s="175" t="s">
        <v>270</v>
      </c>
      <c r="C493" s="176" t="s">
        <v>234</v>
      </c>
      <c r="D493" s="177">
        <v>1100</v>
      </c>
      <c r="E493" s="178">
        <v>22901</v>
      </c>
      <c r="F493" s="213">
        <v>25191100</v>
      </c>
      <c r="G493" s="277" t="s">
        <v>909</v>
      </c>
      <c r="H493" s="287">
        <v>-200</v>
      </c>
      <c r="I493" s="261">
        <f t="shared" si="171"/>
        <v>-4580200</v>
      </c>
      <c r="J493" s="260">
        <f t="shared" si="172"/>
        <v>900</v>
      </c>
      <c r="K493" s="288">
        <f t="shared" si="173"/>
        <v>20610900</v>
      </c>
      <c r="M493" s="289"/>
      <c r="N493" s="290"/>
      <c r="O493" s="291"/>
    </row>
    <row r="494" spans="1:15" outlineLevel="1">
      <c r="A494" s="158" t="s">
        <v>271</v>
      </c>
      <c r="B494" s="175" t="s">
        <v>272</v>
      </c>
      <c r="C494" s="176" t="s">
        <v>227</v>
      </c>
      <c r="D494" s="177">
        <v>2</v>
      </c>
      <c r="E494" s="178">
        <v>2807636</v>
      </c>
      <c r="F494" s="213">
        <v>5615272</v>
      </c>
      <c r="G494" s="277" t="s">
        <v>895</v>
      </c>
      <c r="H494" s="287">
        <v>1</v>
      </c>
      <c r="I494" s="261">
        <f t="shared" si="171"/>
        <v>2807636</v>
      </c>
      <c r="J494" s="260">
        <f t="shared" si="172"/>
        <v>3</v>
      </c>
      <c r="K494" s="288">
        <f t="shared" si="173"/>
        <v>8422908</v>
      </c>
      <c r="M494" s="289"/>
      <c r="N494" s="290"/>
      <c r="O494" s="291"/>
    </row>
    <row r="495" spans="1:15" ht="109.2" outlineLevel="1">
      <c r="A495" s="158" t="s">
        <v>273</v>
      </c>
      <c r="B495" s="179" t="s">
        <v>274</v>
      </c>
      <c r="C495" s="176" t="s">
        <v>227</v>
      </c>
      <c r="D495" s="177">
        <v>1</v>
      </c>
      <c r="E495" s="178">
        <v>18545294</v>
      </c>
      <c r="F495" s="213">
        <v>18545294</v>
      </c>
      <c r="G495" s="292"/>
      <c r="H495" s="287">
        <v>0</v>
      </c>
      <c r="I495" s="261">
        <f t="shared" si="171"/>
        <v>0</v>
      </c>
      <c r="J495" s="260">
        <f t="shared" si="172"/>
        <v>1</v>
      </c>
      <c r="K495" s="288">
        <f t="shared" si="173"/>
        <v>18545294</v>
      </c>
      <c r="M495" s="289"/>
      <c r="N495" s="290"/>
      <c r="O495" s="291"/>
    </row>
    <row r="496" spans="1:15" outlineLevel="1">
      <c r="A496" s="158" t="s">
        <v>275</v>
      </c>
      <c r="B496" s="175" t="s">
        <v>276</v>
      </c>
      <c r="C496" s="176" t="s">
        <v>227</v>
      </c>
      <c r="D496" s="177">
        <v>14</v>
      </c>
      <c r="E496" s="178">
        <v>518349</v>
      </c>
      <c r="F496" s="213">
        <v>7256886</v>
      </c>
      <c r="G496" s="277" t="s">
        <v>895</v>
      </c>
      <c r="H496" s="287">
        <v>1</v>
      </c>
      <c r="I496" s="261">
        <f t="shared" si="171"/>
        <v>518349</v>
      </c>
      <c r="J496" s="260">
        <f t="shared" si="172"/>
        <v>15</v>
      </c>
      <c r="K496" s="288">
        <f t="shared" si="173"/>
        <v>7775235</v>
      </c>
      <c r="M496" s="289"/>
      <c r="N496" s="290"/>
      <c r="O496" s="291"/>
    </row>
    <row r="497" spans="1:15" outlineLevel="1">
      <c r="A497" s="158" t="s">
        <v>277</v>
      </c>
      <c r="B497" s="175" t="s">
        <v>278</v>
      </c>
      <c r="C497" s="176" t="s">
        <v>227</v>
      </c>
      <c r="D497" s="177">
        <v>12</v>
      </c>
      <c r="E497" s="178">
        <v>376307</v>
      </c>
      <c r="F497" s="213">
        <v>4515684</v>
      </c>
      <c r="G497" s="277" t="s">
        <v>909</v>
      </c>
      <c r="H497" s="287">
        <v>-6</v>
      </c>
      <c r="I497" s="261">
        <f t="shared" si="171"/>
        <v>-2257842</v>
      </c>
      <c r="J497" s="260">
        <f t="shared" si="172"/>
        <v>6</v>
      </c>
      <c r="K497" s="288">
        <f t="shared" si="173"/>
        <v>2257842</v>
      </c>
      <c r="M497" s="289"/>
      <c r="N497" s="290"/>
      <c r="O497" s="291"/>
    </row>
    <row r="498" spans="1:15" outlineLevel="1">
      <c r="A498" s="158" t="s">
        <v>279</v>
      </c>
      <c r="B498" s="175" t="s">
        <v>280</v>
      </c>
      <c r="C498" s="176" t="s">
        <v>227</v>
      </c>
      <c r="D498" s="177">
        <v>8</v>
      </c>
      <c r="E498" s="178">
        <v>440416</v>
      </c>
      <c r="F498" s="213">
        <v>3523328</v>
      </c>
      <c r="G498" s="277" t="s">
        <v>909</v>
      </c>
      <c r="H498" s="287">
        <v>-8</v>
      </c>
      <c r="I498" s="261">
        <f t="shared" si="171"/>
        <v>-3523328</v>
      </c>
      <c r="J498" s="260">
        <f t="shared" si="172"/>
        <v>0</v>
      </c>
      <c r="K498" s="288">
        <f t="shared" si="173"/>
        <v>0</v>
      </c>
      <c r="M498" s="289"/>
      <c r="N498" s="290"/>
      <c r="O498" s="291"/>
    </row>
    <row r="499" spans="1:15" outlineLevel="1">
      <c r="A499" s="158" t="s">
        <v>281</v>
      </c>
      <c r="B499" s="175" t="s">
        <v>282</v>
      </c>
      <c r="C499" s="176" t="s">
        <v>234</v>
      </c>
      <c r="D499" s="177">
        <v>250</v>
      </c>
      <c r="E499" s="178">
        <v>47933</v>
      </c>
      <c r="F499" s="213">
        <v>11983250</v>
      </c>
      <c r="G499" s="277" t="s">
        <v>895</v>
      </c>
      <c r="H499" s="287">
        <v>66</v>
      </c>
      <c r="I499" s="261">
        <f t="shared" si="171"/>
        <v>3163578</v>
      </c>
      <c r="J499" s="260">
        <f t="shared" si="172"/>
        <v>316</v>
      </c>
      <c r="K499" s="288">
        <f t="shared" si="173"/>
        <v>15146828</v>
      </c>
      <c r="M499" s="289"/>
      <c r="N499" s="290"/>
      <c r="O499" s="291"/>
    </row>
    <row r="500" spans="1:15" ht="31.2" outlineLevel="1">
      <c r="A500" s="158" t="s">
        <v>283</v>
      </c>
      <c r="B500" s="175" t="s">
        <v>284</v>
      </c>
      <c r="C500" s="176" t="s">
        <v>234</v>
      </c>
      <c r="D500" s="177">
        <v>240</v>
      </c>
      <c r="E500" s="178">
        <v>11505</v>
      </c>
      <c r="F500" s="213">
        <v>2761200</v>
      </c>
      <c r="G500" s="292"/>
      <c r="H500" s="287">
        <v>0</v>
      </c>
      <c r="I500" s="261">
        <f t="shared" si="171"/>
        <v>0</v>
      </c>
      <c r="J500" s="260">
        <f t="shared" si="172"/>
        <v>240</v>
      </c>
      <c r="K500" s="288">
        <f t="shared" si="173"/>
        <v>2761200</v>
      </c>
      <c r="M500" s="289"/>
      <c r="N500" s="290"/>
      <c r="O500" s="291"/>
    </row>
    <row r="501" spans="1:15" ht="31.2" outlineLevel="1">
      <c r="A501" s="158" t="s">
        <v>285</v>
      </c>
      <c r="B501" s="175" t="s">
        <v>286</v>
      </c>
      <c r="C501" s="176" t="s">
        <v>227</v>
      </c>
      <c r="D501" s="177">
        <v>18</v>
      </c>
      <c r="E501" s="178">
        <v>39326</v>
      </c>
      <c r="F501" s="213">
        <v>707868</v>
      </c>
      <c r="G501" s="277" t="s">
        <v>909</v>
      </c>
      <c r="H501" s="287">
        <v>-18</v>
      </c>
      <c r="I501" s="261">
        <f t="shared" si="171"/>
        <v>-707868</v>
      </c>
      <c r="J501" s="260">
        <f t="shared" si="172"/>
        <v>0</v>
      </c>
      <c r="K501" s="288">
        <f t="shared" si="173"/>
        <v>0</v>
      </c>
      <c r="M501" s="289"/>
      <c r="N501" s="290"/>
      <c r="O501" s="291"/>
    </row>
    <row r="502" spans="1:15" ht="31.2" outlineLevel="1">
      <c r="A502" s="158" t="s">
        <v>287</v>
      </c>
      <c r="B502" s="175" t="s">
        <v>288</v>
      </c>
      <c r="C502" s="176" t="s">
        <v>227</v>
      </c>
      <c r="D502" s="177">
        <v>1</v>
      </c>
      <c r="E502" s="178">
        <v>10386235</v>
      </c>
      <c r="F502" s="213">
        <v>10386235</v>
      </c>
      <c r="G502" s="277" t="s">
        <v>909</v>
      </c>
      <c r="H502" s="287">
        <v>-1</v>
      </c>
      <c r="I502" s="261">
        <f t="shared" si="171"/>
        <v>-10386235</v>
      </c>
      <c r="J502" s="260">
        <f t="shared" si="172"/>
        <v>0</v>
      </c>
      <c r="K502" s="288">
        <f t="shared" si="173"/>
        <v>0</v>
      </c>
      <c r="M502" s="289"/>
      <c r="N502" s="290"/>
      <c r="O502" s="291"/>
    </row>
    <row r="503" spans="1:15" ht="31.2" outlineLevel="1">
      <c r="A503" s="158" t="s">
        <v>289</v>
      </c>
      <c r="B503" s="175" t="s">
        <v>290</v>
      </c>
      <c r="C503" s="176" t="s">
        <v>227</v>
      </c>
      <c r="D503" s="177">
        <v>1</v>
      </c>
      <c r="E503" s="178">
        <v>3487767</v>
      </c>
      <c r="F503" s="213">
        <v>3487767</v>
      </c>
      <c r="G503" s="277" t="s">
        <v>909</v>
      </c>
      <c r="H503" s="287">
        <v>-1</v>
      </c>
      <c r="I503" s="261">
        <f t="shared" si="171"/>
        <v>-3487767</v>
      </c>
      <c r="J503" s="260">
        <f t="shared" si="172"/>
        <v>0</v>
      </c>
      <c r="K503" s="288">
        <f t="shared" si="173"/>
        <v>0</v>
      </c>
      <c r="M503" s="289"/>
      <c r="N503" s="290"/>
      <c r="O503" s="291"/>
    </row>
    <row r="504" spans="1:15" outlineLevel="1">
      <c r="A504" s="152">
        <v>9</v>
      </c>
      <c r="B504" s="163" t="s">
        <v>291</v>
      </c>
      <c r="C504" s="164"/>
      <c r="D504" s="165"/>
      <c r="E504" s="166"/>
      <c r="F504" s="211">
        <f>SUM(F505:F515)</f>
        <v>170858393</v>
      </c>
      <c r="G504" s="281"/>
      <c r="H504" s="293"/>
      <c r="I504" s="214">
        <f>SUM(I505:I515)</f>
        <v>-12898174.469999999</v>
      </c>
      <c r="J504" s="281"/>
      <c r="K504" s="167">
        <f>SUM(K505:K515)</f>
        <v>157960218.53</v>
      </c>
      <c r="M504" s="229"/>
      <c r="N504" s="290"/>
      <c r="O504" s="291"/>
    </row>
    <row r="505" spans="1:15" ht="46.8" outlineLevel="1">
      <c r="A505" s="180">
        <v>9.1</v>
      </c>
      <c r="B505" s="170" t="s">
        <v>585</v>
      </c>
      <c r="C505" s="181" t="s">
        <v>9</v>
      </c>
      <c r="D505" s="181">
        <v>641</v>
      </c>
      <c r="E505" s="182">
        <v>22723</v>
      </c>
      <c r="F505" s="212">
        <v>14565443</v>
      </c>
      <c r="G505" s="277" t="s">
        <v>909</v>
      </c>
      <c r="H505" s="287">
        <v>-0.92999999999994998</v>
      </c>
      <c r="I505" s="261">
        <f t="shared" ref="I505:I515" si="174">E505*H505</f>
        <v>-21132.389999998864</v>
      </c>
      <c r="J505" s="260">
        <f t="shared" ref="J505:J515" si="175">+D505+H505</f>
        <v>640.07000000000005</v>
      </c>
      <c r="K505" s="288">
        <f t="shared" ref="K505:K515" si="176">J505*E505</f>
        <v>14544310.610000001</v>
      </c>
      <c r="M505" s="289"/>
      <c r="N505" s="290"/>
      <c r="O505" s="291"/>
    </row>
    <row r="506" spans="1:15" ht="109.2" outlineLevel="1">
      <c r="A506" s="183">
        <v>9.1999999999999993</v>
      </c>
      <c r="B506" s="184" t="s">
        <v>586</v>
      </c>
      <c r="C506" s="185" t="s">
        <v>46</v>
      </c>
      <c r="D506" s="185">
        <v>4</v>
      </c>
      <c r="E506" s="186">
        <v>88709</v>
      </c>
      <c r="F506" s="212">
        <v>354836</v>
      </c>
      <c r="G506" s="277" t="s">
        <v>909</v>
      </c>
      <c r="H506" s="287">
        <v>-4</v>
      </c>
      <c r="I506" s="261">
        <f t="shared" si="174"/>
        <v>-354836</v>
      </c>
      <c r="J506" s="260">
        <f t="shared" si="175"/>
        <v>0</v>
      </c>
      <c r="K506" s="288">
        <f t="shared" si="176"/>
        <v>0</v>
      </c>
      <c r="M506" s="289"/>
      <c r="N506" s="290"/>
      <c r="O506" s="291"/>
    </row>
    <row r="507" spans="1:15" ht="93.6" outlineLevel="1">
      <c r="A507" s="180">
        <v>9.5</v>
      </c>
      <c r="B507" s="184" t="s">
        <v>587</v>
      </c>
      <c r="C507" s="185" t="s">
        <v>46</v>
      </c>
      <c r="D507" s="185">
        <v>12</v>
      </c>
      <c r="E507" s="186">
        <v>446119</v>
      </c>
      <c r="F507" s="212">
        <v>5353428</v>
      </c>
      <c r="G507" s="277" t="s">
        <v>895</v>
      </c>
      <c r="H507" s="287">
        <v>2.8000000000000007</v>
      </c>
      <c r="I507" s="261">
        <f t="shared" si="174"/>
        <v>1249133.2000000004</v>
      </c>
      <c r="J507" s="260">
        <f t="shared" si="175"/>
        <v>14.8</v>
      </c>
      <c r="K507" s="288">
        <f t="shared" si="176"/>
        <v>6602561.2000000002</v>
      </c>
      <c r="M507" s="289"/>
      <c r="N507" s="290"/>
      <c r="O507" s="291"/>
    </row>
    <row r="508" spans="1:15" ht="93.6" outlineLevel="1">
      <c r="A508" s="180">
        <v>9.6999999999999993</v>
      </c>
      <c r="B508" s="184" t="s">
        <v>588</v>
      </c>
      <c r="C508" s="185" t="s">
        <v>9</v>
      </c>
      <c r="D508" s="185">
        <v>285</v>
      </c>
      <c r="E508" s="186">
        <v>11312</v>
      </c>
      <c r="F508" s="212">
        <v>3223920</v>
      </c>
      <c r="G508" s="277" t="s">
        <v>909</v>
      </c>
      <c r="H508" s="287">
        <v>-90.19</v>
      </c>
      <c r="I508" s="261">
        <f t="shared" si="174"/>
        <v>-1020229.28</v>
      </c>
      <c r="J508" s="260">
        <f t="shared" si="175"/>
        <v>194.81</v>
      </c>
      <c r="K508" s="288">
        <f t="shared" si="176"/>
        <v>2203690.7200000002</v>
      </c>
      <c r="M508" s="289"/>
      <c r="N508" s="290"/>
      <c r="O508" s="291"/>
    </row>
    <row r="509" spans="1:15" ht="78" outlineLevel="1">
      <c r="A509" s="183">
        <v>9.8000000000000007</v>
      </c>
      <c r="B509" s="184" t="s">
        <v>292</v>
      </c>
      <c r="C509" s="185" t="s">
        <v>46</v>
      </c>
      <c r="D509" s="185">
        <v>8</v>
      </c>
      <c r="E509" s="187">
        <v>784592</v>
      </c>
      <c r="F509" s="212">
        <v>6276736</v>
      </c>
      <c r="G509" s="277" t="s">
        <v>909</v>
      </c>
      <c r="H509" s="287">
        <v>-8</v>
      </c>
      <c r="I509" s="261">
        <f t="shared" si="174"/>
        <v>-6276736</v>
      </c>
      <c r="J509" s="260">
        <f t="shared" si="175"/>
        <v>0</v>
      </c>
      <c r="K509" s="288">
        <f t="shared" si="176"/>
        <v>0</v>
      </c>
      <c r="M509" s="289"/>
      <c r="N509" s="290"/>
      <c r="O509" s="291"/>
    </row>
    <row r="510" spans="1:15" ht="31.2" outlineLevel="1">
      <c r="A510" s="188">
        <v>9.1</v>
      </c>
      <c r="B510" s="184" t="s">
        <v>293</v>
      </c>
      <c r="C510" s="189" t="s">
        <v>46</v>
      </c>
      <c r="D510" s="189">
        <v>8</v>
      </c>
      <c r="E510" s="187">
        <v>16826207</v>
      </c>
      <c r="F510" s="212">
        <v>134609656</v>
      </c>
      <c r="G510" s="292"/>
      <c r="H510" s="287">
        <v>0</v>
      </c>
      <c r="I510" s="261">
        <f t="shared" si="174"/>
        <v>0</v>
      </c>
      <c r="J510" s="260">
        <f t="shared" si="175"/>
        <v>8</v>
      </c>
      <c r="K510" s="288">
        <f t="shared" si="176"/>
        <v>134609656</v>
      </c>
      <c r="M510" s="289"/>
      <c r="N510" s="290"/>
      <c r="O510" s="291"/>
    </row>
    <row r="511" spans="1:15" outlineLevel="1">
      <c r="A511" s="190" t="s">
        <v>294</v>
      </c>
      <c r="B511" s="184" t="s">
        <v>295</v>
      </c>
      <c r="C511" s="185" t="s">
        <v>46</v>
      </c>
      <c r="D511" s="185">
        <v>2</v>
      </c>
      <c r="E511" s="186">
        <v>1200483</v>
      </c>
      <c r="F511" s="212">
        <v>2400966</v>
      </c>
      <c r="G511" s="277" t="s">
        <v>909</v>
      </c>
      <c r="H511" s="287">
        <v>-2</v>
      </c>
      <c r="I511" s="261">
        <f t="shared" si="174"/>
        <v>-2400966</v>
      </c>
      <c r="J511" s="260">
        <f t="shared" si="175"/>
        <v>0</v>
      </c>
      <c r="K511" s="288">
        <f t="shared" si="176"/>
        <v>0</v>
      </c>
      <c r="M511" s="289"/>
      <c r="N511" s="290"/>
      <c r="O511" s="291"/>
    </row>
    <row r="512" spans="1:15" ht="31.2" outlineLevel="1">
      <c r="A512" s="190" t="s">
        <v>296</v>
      </c>
      <c r="B512" s="184" t="s">
        <v>297</v>
      </c>
      <c r="C512" s="185" t="s">
        <v>46</v>
      </c>
      <c r="D512" s="185">
        <v>4</v>
      </c>
      <c r="E512" s="186">
        <v>500141</v>
      </c>
      <c r="F512" s="212">
        <v>2000564</v>
      </c>
      <c r="G512" s="277" t="s">
        <v>909</v>
      </c>
      <c r="H512" s="287">
        <v>-4</v>
      </c>
      <c r="I512" s="261">
        <f t="shared" si="174"/>
        <v>-2000564</v>
      </c>
      <c r="J512" s="260">
        <f t="shared" si="175"/>
        <v>0</v>
      </c>
      <c r="K512" s="288">
        <f t="shared" si="176"/>
        <v>0</v>
      </c>
      <c r="M512" s="289"/>
      <c r="N512" s="290"/>
      <c r="O512" s="291"/>
    </row>
    <row r="513" spans="1:15" ht="31.2" outlineLevel="1">
      <c r="A513" s="190" t="s">
        <v>298</v>
      </c>
      <c r="B513" s="184" t="s">
        <v>299</v>
      </c>
      <c r="C513" s="185" t="s">
        <v>46</v>
      </c>
      <c r="D513" s="185">
        <v>2</v>
      </c>
      <c r="E513" s="186">
        <v>235141</v>
      </c>
      <c r="F513" s="212">
        <v>470282</v>
      </c>
      <c r="G513" s="277" t="s">
        <v>909</v>
      </c>
      <c r="H513" s="287">
        <v>-2</v>
      </c>
      <c r="I513" s="261">
        <f t="shared" si="174"/>
        <v>-470282</v>
      </c>
      <c r="J513" s="260">
        <f t="shared" si="175"/>
        <v>0</v>
      </c>
      <c r="K513" s="288">
        <f t="shared" si="176"/>
        <v>0</v>
      </c>
      <c r="M513" s="289"/>
      <c r="N513" s="290"/>
      <c r="O513" s="291"/>
    </row>
    <row r="514" spans="1:15" ht="31.2" outlineLevel="1">
      <c r="A514" s="190" t="s">
        <v>300</v>
      </c>
      <c r="B514" s="184" t="s">
        <v>301</v>
      </c>
      <c r="C514" s="185" t="s">
        <v>46</v>
      </c>
      <c r="D514" s="185">
        <v>1</v>
      </c>
      <c r="E514" s="186">
        <v>1006281</v>
      </c>
      <c r="F514" s="212">
        <v>1006281</v>
      </c>
      <c r="G514" s="277" t="s">
        <v>909</v>
      </c>
      <c r="H514" s="287">
        <v>-1</v>
      </c>
      <c r="I514" s="261">
        <f t="shared" si="174"/>
        <v>-1006281</v>
      </c>
      <c r="J514" s="260">
        <f t="shared" si="175"/>
        <v>0</v>
      </c>
      <c r="K514" s="288">
        <f t="shared" si="176"/>
        <v>0</v>
      </c>
      <c r="M514" s="289"/>
      <c r="N514" s="290"/>
      <c r="O514" s="291"/>
    </row>
    <row r="515" spans="1:15" ht="31.2" outlineLevel="1">
      <c r="A515" s="190" t="s">
        <v>302</v>
      </c>
      <c r="B515" s="184" t="s">
        <v>303</v>
      </c>
      <c r="C515" s="185" t="s">
        <v>46</v>
      </c>
      <c r="D515" s="185">
        <v>1</v>
      </c>
      <c r="E515" s="186">
        <v>596281</v>
      </c>
      <c r="F515" s="212">
        <v>596281</v>
      </c>
      <c r="G515" s="277" t="s">
        <v>909</v>
      </c>
      <c r="H515" s="287">
        <v>-1</v>
      </c>
      <c r="I515" s="261">
        <f t="shared" si="174"/>
        <v>-596281</v>
      </c>
      <c r="J515" s="260">
        <f t="shared" si="175"/>
        <v>0</v>
      </c>
      <c r="K515" s="288">
        <f t="shared" si="176"/>
        <v>0</v>
      </c>
      <c r="M515" s="289"/>
      <c r="N515" s="290"/>
      <c r="O515" s="291"/>
    </row>
    <row r="516" spans="1:15" outlineLevel="1">
      <c r="A516" s="152">
        <v>11</v>
      </c>
      <c r="B516" s="163" t="s">
        <v>304</v>
      </c>
      <c r="C516" s="164"/>
      <c r="D516" s="165"/>
      <c r="E516" s="166"/>
      <c r="F516" s="211">
        <f>+F517</f>
        <v>34107704</v>
      </c>
      <c r="G516" s="281"/>
      <c r="H516" s="293"/>
      <c r="I516" s="214">
        <f>+I517</f>
        <v>-7720050</v>
      </c>
      <c r="J516" s="281"/>
      <c r="K516" s="167">
        <f>+K517</f>
        <v>26387654</v>
      </c>
      <c r="M516" s="229"/>
      <c r="N516" s="290"/>
      <c r="O516" s="291"/>
    </row>
    <row r="517" spans="1:15" outlineLevel="1">
      <c r="A517" s="152">
        <v>11.1</v>
      </c>
      <c r="B517" s="163" t="s">
        <v>305</v>
      </c>
      <c r="C517" s="164"/>
      <c r="D517" s="165"/>
      <c r="E517" s="166"/>
      <c r="F517" s="211">
        <f>SUM(F518:F520)</f>
        <v>34107704</v>
      </c>
      <c r="G517" s="281"/>
      <c r="H517" s="293"/>
      <c r="I517" s="214">
        <f>SUM(I518:I520)</f>
        <v>-7720050</v>
      </c>
      <c r="J517" s="281"/>
      <c r="K517" s="167">
        <f>SUM(K518:K520)</f>
        <v>26387654</v>
      </c>
      <c r="M517" s="229"/>
      <c r="N517" s="290"/>
      <c r="O517" s="291"/>
    </row>
    <row r="518" spans="1:15" outlineLevel="1">
      <c r="A518" s="183" t="s">
        <v>306</v>
      </c>
      <c r="B518" s="184" t="s">
        <v>307</v>
      </c>
      <c r="C518" s="185" t="s">
        <v>46</v>
      </c>
      <c r="D518" s="185">
        <v>15</v>
      </c>
      <c r="E518" s="187">
        <v>750000</v>
      </c>
      <c r="F518" s="212">
        <v>11250000</v>
      </c>
      <c r="G518" s="292"/>
      <c r="H518" s="287">
        <v>0</v>
      </c>
      <c r="I518" s="261">
        <f t="shared" ref="I518:I520" si="177">E518*H518</f>
        <v>0</v>
      </c>
      <c r="J518" s="260">
        <f t="shared" ref="J518:J520" si="178">+D518+H518</f>
        <v>15</v>
      </c>
      <c r="K518" s="288">
        <f t="shared" ref="K518:K520" si="179">J518*E518</f>
        <v>11250000</v>
      </c>
      <c r="M518" s="289"/>
      <c r="N518" s="290"/>
      <c r="O518" s="291"/>
    </row>
    <row r="519" spans="1:15" ht="78" outlineLevel="1">
      <c r="A519" s="183" t="s">
        <v>308</v>
      </c>
      <c r="B519" s="184" t="s">
        <v>589</v>
      </c>
      <c r="C519" s="185" t="s">
        <v>9</v>
      </c>
      <c r="D519" s="185">
        <v>312</v>
      </c>
      <c r="E519" s="187">
        <v>51467</v>
      </c>
      <c r="F519" s="212">
        <v>16057704</v>
      </c>
      <c r="G519" s="277" t="s">
        <v>909</v>
      </c>
      <c r="H519" s="287">
        <v>-150</v>
      </c>
      <c r="I519" s="261">
        <f t="shared" si="177"/>
        <v>-7720050</v>
      </c>
      <c r="J519" s="260">
        <f t="shared" si="178"/>
        <v>162</v>
      </c>
      <c r="K519" s="288">
        <f t="shared" si="179"/>
        <v>8337654</v>
      </c>
      <c r="M519" s="289"/>
      <c r="N519" s="290"/>
      <c r="O519" s="291"/>
    </row>
    <row r="520" spans="1:15" ht="31.2" outlineLevel="1">
      <c r="A520" s="183" t="s">
        <v>309</v>
      </c>
      <c r="B520" s="184" t="s">
        <v>310</v>
      </c>
      <c r="C520" s="185" t="s">
        <v>46</v>
      </c>
      <c r="D520" s="185">
        <v>1</v>
      </c>
      <c r="E520" s="187">
        <v>6800000</v>
      </c>
      <c r="F520" s="212">
        <v>6800000</v>
      </c>
      <c r="G520" s="292"/>
      <c r="H520" s="287">
        <v>0</v>
      </c>
      <c r="I520" s="261">
        <f t="shared" si="177"/>
        <v>0</v>
      </c>
      <c r="J520" s="260">
        <f t="shared" si="178"/>
        <v>1</v>
      </c>
      <c r="K520" s="288">
        <f t="shared" si="179"/>
        <v>6800000</v>
      </c>
      <c r="M520" s="289"/>
      <c r="N520" s="290"/>
      <c r="O520" s="291"/>
    </row>
    <row r="521" spans="1:15" outlineLevel="1">
      <c r="A521" s="152" t="s">
        <v>992</v>
      </c>
      <c r="B521" s="163" t="s">
        <v>993</v>
      </c>
      <c r="C521" s="164"/>
      <c r="D521" s="165"/>
      <c r="E521" s="166"/>
      <c r="F521" s="211">
        <f>SUM(F522:F552)</f>
        <v>0</v>
      </c>
      <c r="G521" s="281"/>
      <c r="H521" s="293"/>
      <c r="I521" s="214">
        <f>SUM(I522:I552)</f>
        <v>121750205.45</v>
      </c>
      <c r="J521" s="281"/>
      <c r="K521" s="167">
        <f>SUM(K522:K552)</f>
        <v>121750205.45</v>
      </c>
      <c r="M521" s="284"/>
      <c r="N521" s="290"/>
      <c r="O521" s="291"/>
    </row>
    <row r="522" spans="1:15" ht="46.8" outlineLevel="1">
      <c r="A522" s="624" t="s">
        <v>994</v>
      </c>
      <c r="B522" s="184" t="s">
        <v>995</v>
      </c>
      <c r="C522" s="185"/>
      <c r="D522" s="185"/>
      <c r="E522" s="187">
        <v>4640918</v>
      </c>
      <c r="F522" s="212"/>
      <c r="G522" s="277"/>
      <c r="H522" s="287"/>
      <c r="I522" s="261">
        <f t="shared" ref="I522:I552" si="180">E522*H522</f>
        <v>0</v>
      </c>
      <c r="J522" s="260">
        <f t="shared" ref="J522:J552" si="181">+D522+H522</f>
        <v>0</v>
      </c>
      <c r="K522" s="288">
        <f t="shared" ref="K522:K552" si="182">J522*E522</f>
        <v>0</v>
      </c>
      <c r="M522" s="284"/>
      <c r="N522" s="290"/>
      <c r="O522" s="291"/>
    </row>
    <row r="523" spans="1:15" ht="46.8" outlineLevel="1">
      <c r="A523" s="183" t="s">
        <v>996</v>
      </c>
      <c r="B523" s="184" t="s">
        <v>997</v>
      </c>
      <c r="C523" s="185"/>
      <c r="D523" s="185"/>
      <c r="E523" s="187">
        <v>57268</v>
      </c>
      <c r="F523" s="212"/>
      <c r="G523" s="277" t="s">
        <v>895</v>
      </c>
      <c r="H523" s="287">
        <v>243.15</v>
      </c>
      <c r="I523" s="261">
        <f t="shared" si="180"/>
        <v>13924714.200000001</v>
      </c>
      <c r="J523" s="260">
        <f t="shared" si="181"/>
        <v>243.15</v>
      </c>
      <c r="K523" s="288">
        <f t="shared" si="182"/>
        <v>13924714.200000001</v>
      </c>
      <c r="M523" s="284"/>
      <c r="N523" s="290"/>
      <c r="O523" s="291"/>
    </row>
    <row r="524" spans="1:15" ht="46.8" outlineLevel="1">
      <c r="A524" s="183" t="s">
        <v>998</v>
      </c>
      <c r="B524" s="184" t="s">
        <v>999</v>
      </c>
      <c r="C524" s="185"/>
      <c r="D524" s="185"/>
      <c r="E524" s="187">
        <v>1032653</v>
      </c>
      <c r="F524" s="212"/>
      <c r="G524" s="277" t="s">
        <v>895</v>
      </c>
      <c r="H524" s="287">
        <v>8</v>
      </c>
      <c r="I524" s="261">
        <f t="shared" si="180"/>
        <v>8261224</v>
      </c>
      <c r="J524" s="260">
        <f t="shared" si="181"/>
        <v>8</v>
      </c>
      <c r="K524" s="288">
        <f t="shared" si="182"/>
        <v>8261224</v>
      </c>
      <c r="M524" s="284"/>
      <c r="N524" s="290"/>
      <c r="O524" s="291"/>
    </row>
    <row r="525" spans="1:15" ht="62.4" outlineLevel="1">
      <c r="A525" s="183" t="s">
        <v>1000</v>
      </c>
      <c r="B525" s="184" t="s">
        <v>1001</v>
      </c>
      <c r="C525" s="185"/>
      <c r="D525" s="185"/>
      <c r="E525" s="187">
        <v>156335</v>
      </c>
      <c r="F525" s="212"/>
      <c r="G525" s="277" t="s">
        <v>895</v>
      </c>
      <c r="H525" s="287">
        <v>141</v>
      </c>
      <c r="I525" s="261">
        <f t="shared" si="180"/>
        <v>22043235</v>
      </c>
      <c r="J525" s="260">
        <f t="shared" si="181"/>
        <v>141</v>
      </c>
      <c r="K525" s="288">
        <f t="shared" si="182"/>
        <v>22043235</v>
      </c>
      <c r="M525" s="284"/>
      <c r="N525" s="290"/>
      <c r="O525" s="291"/>
    </row>
    <row r="526" spans="1:15" ht="46.8" outlineLevel="1">
      <c r="A526" s="183" t="s">
        <v>1002</v>
      </c>
      <c r="B526" s="184" t="s">
        <v>1003</v>
      </c>
      <c r="C526" s="185"/>
      <c r="D526" s="185"/>
      <c r="E526" s="187">
        <v>125783</v>
      </c>
      <c r="F526" s="212"/>
      <c r="G526" s="277" t="s">
        <v>895</v>
      </c>
      <c r="H526" s="287">
        <v>39.200000000000003</v>
      </c>
      <c r="I526" s="261">
        <f t="shared" si="180"/>
        <v>4930693.6000000006</v>
      </c>
      <c r="J526" s="260">
        <f t="shared" si="181"/>
        <v>39.200000000000003</v>
      </c>
      <c r="K526" s="288">
        <f t="shared" si="182"/>
        <v>4930693.6000000006</v>
      </c>
      <c r="M526" s="284"/>
      <c r="N526" s="290"/>
      <c r="O526" s="291"/>
    </row>
    <row r="527" spans="1:15" outlineLevel="1">
      <c r="A527" s="183" t="s">
        <v>1004</v>
      </c>
      <c r="B527" s="184" t="s">
        <v>1005</v>
      </c>
      <c r="C527" s="185"/>
      <c r="D527" s="185"/>
      <c r="E527" s="187">
        <v>1003616</v>
      </c>
      <c r="F527" s="212"/>
      <c r="G527" s="277" t="s">
        <v>895</v>
      </c>
      <c r="H527" s="287">
        <v>8.89</v>
      </c>
      <c r="I527" s="261">
        <f t="shared" si="180"/>
        <v>8922146.2400000002</v>
      </c>
      <c r="J527" s="260">
        <f t="shared" si="181"/>
        <v>8.89</v>
      </c>
      <c r="K527" s="288">
        <f t="shared" si="182"/>
        <v>8922146.2400000002</v>
      </c>
      <c r="M527" s="284"/>
      <c r="N527" s="290"/>
      <c r="O527" s="291"/>
    </row>
    <row r="528" spans="1:15" ht="78" outlineLevel="1">
      <c r="A528" s="624" t="s">
        <v>1006</v>
      </c>
      <c r="B528" s="184" t="s">
        <v>1007</v>
      </c>
      <c r="C528" s="185"/>
      <c r="D528" s="185"/>
      <c r="E528" s="187">
        <v>1417493</v>
      </c>
      <c r="F528" s="212"/>
      <c r="G528" s="277"/>
      <c r="H528" s="287"/>
      <c r="I528" s="261">
        <f t="shared" si="180"/>
        <v>0</v>
      </c>
      <c r="J528" s="260">
        <f t="shared" si="181"/>
        <v>0</v>
      </c>
      <c r="K528" s="288">
        <f t="shared" si="182"/>
        <v>0</v>
      </c>
      <c r="M528" s="284">
        <v>2</v>
      </c>
      <c r="N528" s="290"/>
      <c r="O528" s="291"/>
    </row>
    <row r="529" spans="1:15" ht="46.8" outlineLevel="1">
      <c r="A529" s="624" t="s">
        <v>1008</v>
      </c>
      <c r="B529" s="184" t="s">
        <v>1009</v>
      </c>
      <c r="C529" s="185"/>
      <c r="D529" s="185"/>
      <c r="E529" s="187">
        <v>75580</v>
      </c>
      <c r="F529" s="212"/>
      <c r="G529" s="277"/>
      <c r="H529" s="287"/>
      <c r="I529" s="261">
        <f t="shared" si="180"/>
        <v>0</v>
      </c>
      <c r="J529" s="260">
        <f t="shared" si="181"/>
        <v>0</v>
      </c>
      <c r="K529" s="288">
        <f t="shared" si="182"/>
        <v>0</v>
      </c>
      <c r="M529" s="284">
        <v>261</v>
      </c>
      <c r="N529" s="290"/>
      <c r="O529" s="291"/>
    </row>
    <row r="530" spans="1:15" ht="46.8" outlineLevel="1">
      <c r="A530" s="624" t="s">
        <v>1010</v>
      </c>
      <c r="B530" s="184" t="s">
        <v>1011</v>
      </c>
      <c r="C530" s="185"/>
      <c r="D530" s="185"/>
      <c r="E530" s="187">
        <v>64480</v>
      </c>
      <c r="F530" s="212"/>
      <c r="G530" s="277"/>
      <c r="H530" s="287"/>
      <c r="I530" s="261">
        <f t="shared" si="180"/>
        <v>0</v>
      </c>
      <c r="J530" s="260">
        <f t="shared" si="181"/>
        <v>0</v>
      </c>
      <c r="K530" s="288">
        <f t="shared" si="182"/>
        <v>0</v>
      </c>
      <c r="M530" s="284">
        <v>50</v>
      </c>
      <c r="N530" s="290"/>
      <c r="O530" s="291"/>
    </row>
    <row r="531" spans="1:15" ht="46.8" outlineLevel="1">
      <c r="A531" s="624" t="s">
        <v>1012</v>
      </c>
      <c r="B531" s="184" t="s">
        <v>1013</v>
      </c>
      <c r="C531" s="185"/>
      <c r="D531" s="185"/>
      <c r="E531" s="187">
        <v>207070</v>
      </c>
      <c r="F531" s="212"/>
      <c r="G531" s="277"/>
      <c r="H531" s="287"/>
      <c r="I531" s="261">
        <f t="shared" si="180"/>
        <v>0</v>
      </c>
      <c r="J531" s="260">
        <f t="shared" si="181"/>
        <v>0</v>
      </c>
      <c r="K531" s="288">
        <f t="shared" si="182"/>
        <v>0</v>
      </c>
      <c r="M531" s="284">
        <v>8</v>
      </c>
      <c r="N531" s="290"/>
      <c r="O531" s="291"/>
    </row>
    <row r="532" spans="1:15" ht="46.8" outlineLevel="1">
      <c r="A532" s="624" t="s">
        <v>1014</v>
      </c>
      <c r="B532" s="184" t="s">
        <v>1015</v>
      </c>
      <c r="C532" s="185"/>
      <c r="D532" s="185"/>
      <c r="E532" s="187">
        <v>107170</v>
      </c>
      <c r="F532" s="212"/>
      <c r="G532" s="277"/>
      <c r="H532" s="287"/>
      <c r="I532" s="261">
        <f t="shared" si="180"/>
        <v>0</v>
      </c>
      <c r="J532" s="260">
        <f t="shared" si="181"/>
        <v>0</v>
      </c>
      <c r="K532" s="288">
        <f t="shared" si="182"/>
        <v>0</v>
      </c>
      <c r="M532" s="284">
        <v>2</v>
      </c>
      <c r="N532" s="290"/>
      <c r="O532" s="291"/>
    </row>
    <row r="533" spans="1:15" ht="31.2" outlineLevel="1">
      <c r="A533" s="624" t="s">
        <v>1016</v>
      </c>
      <c r="B533" s="184" t="s">
        <v>1017</v>
      </c>
      <c r="C533" s="185"/>
      <c r="D533" s="185"/>
      <c r="E533" s="187">
        <v>243479</v>
      </c>
      <c r="F533" s="212"/>
      <c r="G533" s="277"/>
      <c r="H533" s="287"/>
      <c r="I533" s="261">
        <f t="shared" si="180"/>
        <v>0</v>
      </c>
      <c r="J533" s="260">
        <f t="shared" si="181"/>
        <v>0</v>
      </c>
      <c r="K533" s="288">
        <f t="shared" si="182"/>
        <v>0</v>
      </c>
      <c r="M533" s="284">
        <v>3</v>
      </c>
      <c r="N533" s="290"/>
      <c r="O533" s="291"/>
    </row>
    <row r="534" spans="1:15" ht="31.2" outlineLevel="1">
      <c r="A534" s="624" t="s">
        <v>1018</v>
      </c>
      <c r="B534" s="184" t="s">
        <v>1019</v>
      </c>
      <c r="C534" s="185"/>
      <c r="D534" s="185"/>
      <c r="E534" s="187">
        <v>215179</v>
      </c>
      <c r="F534" s="212"/>
      <c r="G534" s="277"/>
      <c r="H534" s="287"/>
      <c r="I534" s="261">
        <f t="shared" si="180"/>
        <v>0</v>
      </c>
      <c r="J534" s="260">
        <f t="shared" si="181"/>
        <v>0</v>
      </c>
      <c r="K534" s="288">
        <f t="shared" si="182"/>
        <v>0</v>
      </c>
      <c r="M534" s="284">
        <v>1</v>
      </c>
      <c r="N534" s="290"/>
      <c r="O534" s="291"/>
    </row>
    <row r="535" spans="1:15" ht="31.2" outlineLevel="1">
      <c r="A535" s="624" t="s">
        <v>1020</v>
      </c>
      <c r="B535" s="184" t="s">
        <v>1021</v>
      </c>
      <c r="C535" s="185"/>
      <c r="D535" s="185"/>
      <c r="E535" s="187">
        <v>174879</v>
      </c>
      <c r="F535" s="212"/>
      <c r="G535" s="277"/>
      <c r="H535" s="287"/>
      <c r="I535" s="261">
        <f t="shared" si="180"/>
        <v>0</v>
      </c>
      <c r="J535" s="260">
        <f t="shared" si="181"/>
        <v>0</v>
      </c>
      <c r="K535" s="288">
        <f t="shared" si="182"/>
        <v>0</v>
      </c>
      <c r="M535" s="284">
        <v>1</v>
      </c>
      <c r="N535" s="290"/>
      <c r="O535" s="291"/>
    </row>
    <row r="536" spans="1:15" ht="46.8" outlineLevel="1">
      <c r="A536" s="183" t="s">
        <v>1022</v>
      </c>
      <c r="B536" s="184" t="s">
        <v>1023</v>
      </c>
      <c r="C536" s="185"/>
      <c r="D536" s="185"/>
      <c r="E536" s="187">
        <v>8724289</v>
      </c>
      <c r="F536" s="212"/>
      <c r="G536" s="277" t="s">
        <v>895</v>
      </c>
      <c r="H536" s="287">
        <v>2</v>
      </c>
      <c r="I536" s="261">
        <f t="shared" si="180"/>
        <v>17448578</v>
      </c>
      <c r="J536" s="260">
        <f t="shared" si="181"/>
        <v>2</v>
      </c>
      <c r="K536" s="288">
        <f t="shared" si="182"/>
        <v>17448578</v>
      </c>
      <c r="M536" s="284"/>
      <c r="N536" s="290"/>
      <c r="O536" s="291"/>
    </row>
    <row r="537" spans="1:15" ht="31.2" outlineLevel="1">
      <c r="A537" s="183" t="s">
        <v>1024</v>
      </c>
      <c r="B537" s="184" t="s">
        <v>1025</v>
      </c>
      <c r="C537" s="185"/>
      <c r="D537" s="185"/>
      <c r="E537" s="187">
        <v>1295365</v>
      </c>
      <c r="F537" s="212"/>
      <c r="G537" s="277" t="s">
        <v>895</v>
      </c>
      <c r="H537" s="287">
        <v>3</v>
      </c>
      <c r="I537" s="261">
        <f t="shared" si="180"/>
        <v>3886095</v>
      </c>
      <c r="J537" s="260">
        <f t="shared" si="181"/>
        <v>3</v>
      </c>
      <c r="K537" s="288">
        <f t="shared" si="182"/>
        <v>3886095</v>
      </c>
      <c r="M537" s="284"/>
      <c r="N537" s="290"/>
      <c r="O537" s="291"/>
    </row>
    <row r="538" spans="1:15" ht="62.4" outlineLevel="1">
      <c r="A538" s="183" t="s">
        <v>1026</v>
      </c>
      <c r="B538" s="184" t="s">
        <v>1027</v>
      </c>
      <c r="C538" s="185"/>
      <c r="D538" s="185"/>
      <c r="E538" s="187">
        <v>585443</v>
      </c>
      <c r="F538" s="212"/>
      <c r="G538" s="277" t="s">
        <v>895</v>
      </c>
      <c r="H538" s="287">
        <v>10.87</v>
      </c>
      <c r="I538" s="261">
        <f t="shared" si="180"/>
        <v>6363765.4099999992</v>
      </c>
      <c r="J538" s="260">
        <f t="shared" si="181"/>
        <v>10.87</v>
      </c>
      <c r="K538" s="288">
        <f t="shared" si="182"/>
        <v>6363765.4099999992</v>
      </c>
      <c r="M538" s="284"/>
      <c r="N538" s="290"/>
      <c r="O538" s="291"/>
    </row>
    <row r="539" spans="1:15" ht="31.2" outlineLevel="1">
      <c r="A539" s="624" t="s">
        <v>1028</v>
      </c>
      <c r="B539" s="184" t="s">
        <v>1029</v>
      </c>
      <c r="C539" s="185"/>
      <c r="D539" s="185"/>
      <c r="E539" s="187">
        <v>418265</v>
      </c>
      <c r="F539" s="212"/>
      <c r="G539" s="277"/>
      <c r="H539" s="287"/>
      <c r="I539" s="261">
        <f t="shared" si="180"/>
        <v>0</v>
      </c>
      <c r="J539" s="260">
        <f t="shared" si="181"/>
        <v>0</v>
      </c>
      <c r="K539" s="288">
        <f t="shared" si="182"/>
        <v>0</v>
      </c>
      <c r="M539" s="284"/>
      <c r="N539" s="290"/>
      <c r="O539" s="291"/>
    </row>
    <row r="540" spans="1:15" ht="31.2" outlineLevel="1">
      <c r="A540" s="624" t="s">
        <v>1030</v>
      </c>
      <c r="B540" s="184" t="s">
        <v>1031</v>
      </c>
      <c r="C540" s="185"/>
      <c r="D540" s="185"/>
      <c r="E540" s="187">
        <v>292431</v>
      </c>
      <c r="F540" s="212"/>
      <c r="G540" s="277"/>
      <c r="H540" s="287"/>
      <c r="I540" s="261">
        <f t="shared" si="180"/>
        <v>0</v>
      </c>
      <c r="J540" s="260">
        <f t="shared" si="181"/>
        <v>0</v>
      </c>
      <c r="K540" s="288">
        <f t="shared" si="182"/>
        <v>0</v>
      </c>
      <c r="M540" s="284"/>
      <c r="N540" s="290"/>
      <c r="O540" s="291"/>
    </row>
    <row r="541" spans="1:15" ht="31.2" outlineLevel="1">
      <c r="A541" s="183" t="s">
        <v>1032</v>
      </c>
      <c r="B541" s="184" t="s">
        <v>1033</v>
      </c>
      <c r="C541" s="185"/>
      <c r="D541" s="185"/>
      <c r="E541" s="187">
        <v>33625</v>
      </c>
      <c r="F541" s="212"/>
      <c r="G541" s="277" t="s">
        <v>895</v>
      </c>
      <c r="H541" s="287">
        <v>60</v>
      </c>
      <c r="I541" s="261">
        <f t="shared" si="180"/>
        <v>2017500</v>
      </c>
      <c r="J541" s="260">
        <f t="shared" si="181"/>
        <v>60</v>
      </c>
      <c r="K541" s="288">
        <f t="shared" si="182"/>
        <v>2017500</v>
      </c>
      <c r="M541" s="284"/>
      <c r="N541" s="290"/>
      <c r="O541" s="291"/>
    </row>
    <row r="542" spans="1:15" ht="31.2" outlineLevel="1">
      <c r="A542" s="183" t="s">
        <v>1034</v>
      </c>
      <c r="B542" s="184" t="s">
        <v>1035</v>
      </c>
      <c r="C542" s="185"/>
      <c r="D542" s="185"/>
      <c r="E542" s="187">
        <v>17767</v>
      </c>
      <c r="F542" s="212"/>
      <c r="G542" s="277" t="s">
        <v>895</v>
      </c>
      <c r="H542" s="287">
        <v>80</v>
      </c>
      <c r="I542" s="261">
        <f t="shared" si="180"/>
        <v>1421360</v>
      </c>
      <c r="J542" s="260">
        <f t="shared" si="181"/>
        <v>80</v>
      </c>
      <c r="K542" s="288">
        <f t="shared" si="182"/>
        <v>1421360</v>
      </c>
      <c r="M542" s="284"/>
      <c r="N542" s="290"/>
      <c r="O542" s="291"/>
    </row>
    <row r="543" spans="1:15" ht="31.2" outlineLevel="1">
      <c r="A543" s="183" t="s">
        <v>1036</v>
      </c>
      <c r="B543" s="184" t="s">
        <v>1037</v>
      </c>
      <c r="C543" s="185"/>
      <c r="D543" s="185"/>
      <c r="E543" s="187">
        <v>10890</v>
      </c>
      <c r="F543" s="212"/>
      <c r="G543" s="277" t="s">
        <v>895</v>
      </c>
      <c r="H543" s="287">
        <v>250</v>
      </c>
      <c r="I543" s="261">
        <f t="shared" si="180"/>
        <v>2722500</v>
      </c>
      <c r="J543" s="260">
        <f t="shared" si="181"/>
        <v>250</v>
      </c>
      <c r="K543" s="288">
        <f t="shared" si="182"/>
        <v>2722500</v>
      </c>
      <c r="M543" s="284"/>
      <c r="N543" s="290"/>
      <c r="O543" s="291"/>
    </row>
    <row r="544" spans="1:15" outlineLevel="1">
      <c r="A544" s="183" t="s">
        <v>1038</v>
      </c>
      <c r="B544" s="184" t="s">
        <v>1039</v>
      </c>
      <c r="C544" s="185"/>
      <c r="D544" s="185"/>
      <c r="E544" s="187">
        <v>303165</v>
      </c>
      <c r="F544" s="212"/>
      <c r="G544" s="277" t="s">
        <v>895</v>
      </c>
      <c r="H544" s="287">
        <v>17</v>
      </c>
      <c r="I544" s="261">
        <f t="shared" si="180"/>
        <v>5153805</v>
      </c>
      <c r="J544" s="260">
        <f t="shared" si="181"/>
        <v>17</v>
      </c>
      <c r="K544" s="288">
        <f t="shared" si="182"/>
        <v>5153805</v>
      </c>
      <c r="M544" s="284"/>
      <c r="N544" s="290"/>
      <c r="O544" s="291"/>
    </row>
    <row r="545" spans="1:15" ht="31.2" outlineLevel="1">
      <c r="A545" s="183" t="s">
        <v>1040</v>
      </c>
      <c r="B545" s="184" t="s">
        <v>1041</v>
      </c>
      <c r="C545" s="185"/>
      <c r="D545" s="185"/>
      <c r="E545" s="187">
        <v>439383</v>
      </c>
      <c r="F545" s="212"/>
      <c r="G545" s="277" t="s">
        <v>895</v>
      </c>
      <c r="H545" s="287">
        <v>3</v>
      </c>
      <c r="I545" s="261">
        <f t="shared" si="180"/>
        <v>1318149</v>
      </c>
      <c r="J545" s="260">
        <f t="shared" si="181"/>
        <v>3</v>
      </c>
      <c r="K545" s="288">
        <f t="shared" si="182"/>
        <v>1318149</v>
      </c>
      <c r="M545" s="284"/>
      <c r="N545" s="290"/>
      <c r="O545" s="291"/>
    </row>
    <row r="546" spans="1:15" ht="31.2" outlineLevel="1">
      <c r="A546" s="183" t="s">
        <v>1042</v>
      </c>
      <c r="B546" s="184" t="s">
        <v>1043</v>
      </c>
      <c r="C546" s="185"/>
      <c r="D546" s="185"/>
      <c r="E546" s="187">
        <v>478142</v>
      </c>
      <c r="F546" s="212"/>
      <c r="G546" s="277" t="s">
        <v>895</v>
      </c>
      <c r="H546" s="287">
        <v>6</v>
      </c>
      <c r="I546" s="261">
        <f t="shared" si="180"/>
        <v>2868852</v>
      </c>
      <c r="J546" s="260">
        <f>+D546+H546</f>
        <v>6</v>
      </c>
      <c r="K546" s="288">
        <f t="shared" si="182"/>
        <v>2868852</v>
      </c>
      <c r="M546" s="284"/>
      <c r="N546" s="290"/>
      <c r="O546" s="291"/>
    </row>
    <row r="547" spans="1:15" outlineLevel="1">
      <c r="A547" s="183" t="s">
        <v>1044</v>
      </c>
      <c r="B547" s="184" t="s">
        <v>1045</v>
      </c>
      <c r="C547" s="185"/>
      <c r="D547" s="185"/>
      <c r="E547" s="187">
        <v>64983</v>
      </c>
      <c r="F547" s="212"/>
      <c r="G547" s="277" t="s">
        <v>895</v>
      </c>
      <c r="H547" s="287">
        <v>4</v>
      </c>
      <c r="I547" s="261">
        <f t="shared" si="180"/>
        <v>259932</v>
      </c>
      <c r="J547" s="260">
        <f t="shared" si="181"/>
        <v>4</v>
      </c>
      <c r="K547" s="288">
        <f t="shared" si="182"/>
        <v>259932</v>
      </c>
      <c r="M547" s="284"/>
      <c r="N547" s="290"/>
      <c r="O547" s="291"/>
    </row>
    <row r="548" spans="1:15" outlineLevel="1">
      <c r="A548" s="183" t="s">
        <v>1046</v>
      </c>
      <c r="B548" s="184" t="s">
        <v>1047</v>
      </c>
      <c r="C548" s="185"/>
      <c r="D548" s="185"/>
      <c r="E548" s="187">
        <v>31393</v>
      </c>
      <c r="F548" s="212"/>
      <c r="G548" s="277" t="s">
        <v>895</v>
      </c>
      <c r="H548" s="287">
        <v>80</v>
      </c>
      <c r="I548" s="261">
        <f t="shared" si="180"/>
        <v>2511440</v>
      </c>
      <c r="J548" s="260">
        <f t="shared" si="181"/>
        <v>80</v>
      </c>
      <c r="K548" s="288">
        <f t="shared" si="182"/>
        <v>2511440</v>
      </c>
      <c r="M548" s="284"/>
      <c r="N548" s="290"/>
      <c r="O548" s="291"/>
    </row>
    <row r="549" spans="1:15" outlineLevel="1">
      <c r="A549" s="183" t="s">
        <v>1048</v>
      </c>
      <c r="B549" s="184" t="s">
        <v>1049</v>
      </c>
      <c r="C549" s="185"/>
      <c r="D549" s="185"/>
      <c r="E549" s="187">
        <v>55498</v>
      </c>
      <c r="F549" s="212"/>
      <c r="G549" s="277" t="s">
        <v>895</v>
      </c>
      <c r="H549" s="287">
        <v>25</v>
      </c>
      <c r="I549" s="261">
        <f t="shared" si="180"/>
        <v>1387450</v>
      </c>
      <c r="J549" s="260">
        <f t="shared" si="181"/>
        <v>25</v>
      </c>
      <c r="K549" s="288">
        <f t="shared" si="182"/>
        <v>1387450</v>
      </c>
      <c r="M549" s="284"/>
      <c r="N549" s="290"/>
      <c r="O549" s="291"/>
    </row>
    <row r="550" spans="1:15" ht="31.2" outlineLevel="1">
      <c r="A550" s="183" t="s">
        <v>1050</v>
      </c>
      <c r="B550" s="184" t="s">
        <v>1051</v>
      </c>
      <c r="C550" s="185"/>
      <c r="D550" s="185"/>
      <c r="E550" s="187">
        <v>43663</v>
      </c>
      <c r="F550" s="212"/>
      <c r="G550" s="277" t="s">
        <v>895</v>
      </c>
      <c r="H550" s="287">
        <v>350</v>
      </c>
      <c r="I550" s="261">
        <f t="shared" si="180"/>
        <v>15282050</v>
      </c>
      <c r="J550" s="260">
        <f t="shared" si="181"/>
        <v>350</v>
      </c>
      <c r="K550" s="288">
        <f t="shared" si="182"/>
        <v>15282050</v>
      </c>
      <c r="M550" s="284"/>
      <c r="N550" s="290"/>
      <c r="O550" s="291"/>
    </row>
    <row r="551" spans="1:15" outlineLevel="1">
      <c r="A551" s="183" t="s">
        <v>1052</v>
      </c>
      <c r="B551" s="184" t="s">
        <v>1053</v>
      </c>
      <c r="C551" s="185"/>
      <c r="D551" s="185"/>
      <c r="E551" s="187">
        <v>43163</v>
      </c>
      <c r="F551" s="212"/>
      <c r="G551" s="277" t="s">
        <v>895</v>
      </c>
      <c r="H551" s="287">
        <v>10</v>
      </c>
      <c r="I551" s="261">
        <f t="shared" si="180"/>
        <v>431630</v>
      </c>
      <c r="J551" s="260">
        <f t="shared" si="181"/>
        <v>10</v>
      </c>
      <c r="K551" s="288">
        <f t="shared" si="182"/>
        <v>431630</v>
      </c>
      <c r="M551" s="284"/>
      <c r="N551" s="290"/>
      <c r="O551" s="291"/>
    </row>
    <row r="552" spans="1:15" ht="16.2" outlineLevel="1" thickBot="1">
      <c r="A552" s="223" t="s">
        <v>1054</v>
      </c>
      <c r="B552" s="224" t="s">
        <v>1055</v>
      </c>
      <c r="C552" s="225"/>
      <c r="D552" s="225"/>
      <c r="E552" s="226">
        <v>297543</v>
      </c>
      <c r="F552" s="227"/>
      <c r="G552" s="295" t="s">
        <v>895</v>
      </c>
      <c r="H552" s="296">
        <v>2</v>
      </c>
      <c r="I552" s="261">
        <f t="shared" si="180"/>
        <v>595086</v>
      </c>
      <c r="J552" s="297">
        <f t="shared" si="181"/>
        <v>2</v>
      </c>
      <c r="K552" s="288">
        <f t="shared" si="182"/>
        <v>595086</v>
      </c>
      <c r="M552" s="298"/>
      <c r="N552" s="290"/>
      <c r="O552" s="291"/>
    </row>
    <row r="553" spans="1:15" ht="15" customHeight="1">
      <c r="A553" s="482" t="s">
        <v>164</v>
      </c>
      <c r="B553" s="483"/>
      <c r="C553" s="483"/>
      <c r="D553" s="483"/>
      <c r="E553" s="484"/>
      <c r="F553" s="215">
        <f>ROUND((F521+F516+F504+F470+F442+F438+F433+F423+F414+F405+F401),0)</f>
        <v>1909790268</v>
      </c>
      <c r="I553" s="215">
        <f>ROUND((I521+I516+I504+I470+I442+I438+I433+I423+I414+I405+I401),0)</f>
        <v>317662128</v>
      </c>
      <c r="K553" s="215">
        <f>ROUNDUP(K521+K516+K504+K470+K442+K438+K433+K423+K414+K405+K401,)</f>
        <v>2227452397</v>
      </c>
      <c r="M553" s="230"/>
      <c r="N553" s="285"/>
      <c r="O553" s="291"/>
    </row>
    <row r="554" spans="1:15" ht="15" customHeight="1">
      <c r="A554" s="191"/>
      <c r="B554" s="191"/>
      <c r="C554" s="191"/>
      <c r="D554" s="191"/>
      <c r="E554" s="191"/>
      <c r="F554" s="192"/>
      <c r="M554" s="284"/>
      <c r="N554" s="285"/>
      <c r="O554" s="284"/>
    </row>
    <row r="555" spans="1:15">
      <c r="M555" s="284"/>
      <c r="N555" s="285"/>
      <c r="O555" s="284"/>
    </row>
    <row r="556" spans="1:15">
      <c r="A556" s="475" t="s">
        <v>164</v>
      </c>
      <c r="B556" s="476"/>
      <c r="C556" s="476"/>
      <c r="D556" s="476"/>
      <c r="E556" s="477"/>
      <c r="F556" s="148">
        <f>+F229+F395+F553</f>
        <v>6147233575.9979963</v>
      </c>
      <c r="I556" s="148">
        <f>+I229+I395+I553</f>
        <v>953089860</v>
      </c>
      <c r="J556" s="369"/>
      <c r="K556" s="148">
        <f>+K229+K395+K553</f>
        <v>7100323437</v>
      </c>
      <c r="L556" s="303"/>
      <c r="M556" s="638"/>
      <c r="N556" s="290"/>
      <c r="O556" s="639"/>
    </row>
    <row r="557" spans="1:15">
      <c r="A557" s="475" t="s">
        <v>165</v>
      </c>
      <c r="B557" s="476"/>
      <c r="C557" s="476"/>
      <c r="D557" s="476"/>
      <c r="E557" s="193">
        <v>0.2374</v>
      </c>
      <c r="F557" s="148">
        <f>+F556*E557</f>
        <v>1459353250.9419243</v>
      </c>
      <c r="I557" s="148"/>
      <c r="J557" s="370"/>
      <c r="K557" s="148"/>
      <c r="L557" s="302"/>
      <c r="M557" s="638"/>
      <c r="N557" s="640"/>
      <c r="O557" s="639"/>
    </row>
    <row r="558" spans="1:15">
      <c r="A558" s="475" t="s">
        <v>989</v>
      </c>
      <c r="B558" s="476"/>
      <c r="C558" s="476"/>
      <c r="D558" s="476"/>
      <c r="E558" s="193">
        <v>0.2354</v>
      </c>
      <c r="F558" s="148"/>
      <c r="G558" s="303"/>
      <c r="I558" s="196">
        <f>ROUND((E558*I229),0)</f>
        <v>117841497</v>
      </c>
      <c r="J558" s="371"/>
      <c r="K558" s="196">
        <f>ROUND((E558*K229),0)</f>
        <v>625408808</v>
      </c>
      <c r="M558" s="638"/>
      <c r="N558" s="640"/>
      <c r="O558" s="639"/>
    </row>
    <row r="559" spans="1:15">
      <c r="A559" s="475" t="s">
        <v>990</v>
      </c>
      <c r="B559" s="476"/>
      <c r="C559" s="476"/>
      <c r="D559" s="476"/>
      <c r="E559" s="193">
        <v>0.2354</v>
      </c>
      <c r="F559" s="148"/>
      <c r="I559" s="148">
        <f>(E559*I395)</f>
        <v>31738191.526799999</v>
      </c>
      <c r="J559" s="371"/>
      <c r="K559" s="196">
        <f>ROUND((E559*K395),0)</f>
        <v>521665035</v>
      </c>
      <c r="M559" s="638"/>
      <c r="N559" s="640"/>
      <c r="O559" s="639"/>
    </row>
    <row r="560" spans="1:15">
      <c r="A560" s="475" t="s">
        <v>991</v>
      </c>
      <c r="B560" s="476"/>
      <c r="C560" s="476"/>
      <c r="D560" s="476"/>
      <c r="E560" s="193">
        <v>0.24150000006179001</v>
      </c>
      <c r="F560" s="148"/>
      <c r="I560" s="148">
        <f>+E560*I553</f>
        <v>76715403.931628346</v>
      </c>
      <c r="J560" s="371"/>
      <c r="K560" s="196">
        <f>+E560*K553</f>
        <v>537929754.01313436</v>
      </c>
      <c r="M560" s="638"/>
      <c r="N560" s="640"/>
      <c r="O560" s="639"/>
    </row>
    <row r="561" spans="1:15">
      <c r="A561" s="475" t="s">
        <v>166</v>
      </c>
      <c r="B561" s="476"/>
      <c r="C561" s="476"/>
      <c r="D561" s="476"/>
      <c r="E561" s="193">
        <v>0.01</v>
      </c>
      <c r="F561" s="148">
        <f>+F556*E561</f>
        <v>61472335.759979963</v>
      </c>
      <c r="G561" s="255"/>
      <c r="I561" s="148">
        <f>+I556*E561</f>
        <v>9530898.5999999996</v>
      </c>
      <c r="J561" s="369"/>
      <c r="K561" s="148">
        <f>+E561*K556</f>
        <v>71003234.370000005</v>
      </c>
      <c r="M561" s="638"/>
      <c r="N561" s="626"/>
      <c r="O561" s="639"/>
    </row>
    <row r="562" spans="1:15">
      <c r="A562" s="475" t="s">
        <v>167</v>
      </c>
      <c r="B562" s="476"/>
      <c r="C562" s="476"/>
      <c r="D562" s="476"/>
      <c r="E562" s="193">
        <v>0.05</v>
      </c>
      <c r="F562" s="148">
        <f>+F556*E562</f>
        <v>307361678.79989982</v>
      </c>
      <c r="I562" s="148">
        <f>+I556*E562</f>
        <v>47654493</v>
      </c>
      <c r="J562" s="369"/>
      <c r="K562" s="148">
        <f>+E562*K556</f>
        <v>355016171.85000002</v>
      </c>
      <c r="M562" s="284"/>
      <c r="N562" s="285"/>
      <c r="O562" s="284"/>
    </row>
    <row r="563" spans="1:15">
      <c r="A563" s="475" t="s">
        <v>168</v>
      </c>
      <c r="B563" s="476"/>
      <c r="C563" s="476"/>
      <c r="D563" s="476"/>
      <c r="E563" s="477"/>
      <c r="F563" s="194"/>
      <c r="I563" s="194"/>
      <c r="J563" s="369"/>
      <c r="K563" s="194"/>
      <c r="M563" s="284"/>
      <c r="N563" s="301"/>
      <c r="O563" s="284"/>
    </row>
    <row r="564" spans="1:15">
      <c r="A564" s="475" t="s">
        <v>531</v>
      </c>
      <c r="B564" s="476"/>
      <c r="C564" s="476"/>
      <c r="D564" s="476"/>
      <c r="E564" s="477"/>
      <c r="F564" s="195">
        <v>6351356</v>
      </c>
      <c r="I564" s="195"/>
      <c r="J564" s="369"/>
      <c r="K564" s="195">
        <f t="shared" ref="K564:K566" si="183">+F564+I564</f>
        <v>6351356</v>
      </c>
      <c r="L564" s="303"/>
      <c r="M564" s="638"/>
      <c r="N564" s="290"/>
      <c r="O564" s="639"/>
    </row>
    <row r="565" spans="1:15">
      <c r="A565" s="475" t="s">
        <v>532</v>
      </c>
      <c r="B565" s="476"/>
      <c r="C565" s="476"/>
      <c r="D565" s="476"/>
      <c r="E565" s="477"/>
      <c r="F565" s="195">
        <v>39474264</v>
      </c>
      <c r="G565" s="255"/>
      <c r="I565" s="195"/>
      <c r="J565" s="369"/>
      <c r="K565" s="195">
        <f t="shared" si="183"/>
        <v>39474264</v>
      </c>
      <c r="L565" s="303"/>
      <c r="M565" s="638"/>
      <c r="N565" s="640"/>
      <c r="O565" s="639"/>
    </row>
    <row r="566" spans="1:15">
      <c r="A566" s="475" t="s">
        <v>603</v>
      </c>
      <c r="B566" s="476"/>
      <c r="C566" s="476"/>
      <c r="D566" s="476"/>
      <c r="E566" s="477"/>
      <c r="F566" s="148">
        <v>44547160</v>
      </c>
      <c r="G566" s="331"/>
      <c r="I566" s="196"/>
      <c r="J566" s="369"/>
      <c r="K566" s="195">
        <f t="shared" si="183"/>
        <v>44547160</v>
      </c>
      <c r="L566" s="303"/>
      <c r="M566" s="638"/>
      <c r="N566" s="640"/>
      <c r="O566" s="639"/>
    </row>
    <row r="567" spans="1:15">
      <c r="A567" s="475" t="s">
        <v>169</v>
      </c>
      <c r="B567" s="476"/>
      <c r="C567" s="476"/>
      <c r="D567" s="476"/>
      <c r="E567" s="477"/>
      <c r="F567" s="194"/>
      <c r="I567" s="194"/>
      <c r="J567" s="369"/>
      <c r="K567" s="194"/>
      <c r="L567" s="303"/>
      <c r="M567" s="638"/>
      <c r="N567" s="640"/>
      <c r="O567" s="639"/>
    </row>
    <row r="568" spans="1:15">
      <c r="A568" s="475" t="s">
        <v>531</v>
      </c>
      <c r="B568" s="476"/>
      <c r="C568" s="476"/>
      <c r="D568" s="476"/>
      <c r="E568" s="477"/>
      <c r="F568" s="148">
        <v>33592096</v>
      </c>
      <c r="I568" s="148"/>
      <c r="J568" s="369"/>
      <c r="K568" s="195">
        <f t="shared" ref="K568:K570" si="184">+F568+I568</f>
        <v>33592096</v>
      </c>
      <c r="L568" s="303"/>
      <c r="M568" s="638"/>
      <c r="N568" s="640"/>
      <c r="O568" s="639"/>
    </row>
    <row r="569" spans="1:15">
      <c r="A569" s="475" t="s">
        <v>532</v>
      </c>
      <c r="B569" s="476"/>
      <c r="C569" s="476"/>
      <c r="D569" s="476"/>
      <c r="E569" s="477"/>
      <c r="F569" s="148">
        <v>36830496</v>
      </c>
      <c r="G569" s="303"/>
      <c r="I569" s="148"/>
      <c r="J569" s="369"/>
      <c r="K569" s="195">
        <f t="shared" si="184"/>
        <v>36830496</v>
      </c>
      <c r="L569" s="303"/>
      <c r="M569" s="638"/>
      <c r="N569" s="626"/>
      <c r="O569" s="639"/>
    </row>
    <row r="570" spans="1:15">
      <c r="A570" s="475" t="s">
        <v>603</v>
      </c>
      <c r="B570" s="476"/>
      <c r="C570" s="476"/>
      <c r="D570" s="476"/>
      <c r="E570" s="477"/>
      <c r="F570" s="196"/>
      <c r="G570" s="302"/>
      <c r="I570" s="148">
        <f>16500000</f>
        <v>16500000</v>
      </c>
      <c r="J570" s="369"/>
      <c r="K570" s="195">
        <f t="shared" si="184"/>
        <v>16500000</v>
      </c>
      <c r="L570" s="303"/>
      <c r="M570" s="304"/>
      <c r="N570" s="305"/>
      <c r="O570" s="284"/>
    </row>
    <row r="571" spans="1:15">
      <c r="A571" s="475" t="s">
        <v>170</v>
      </c>
      <c r="B571" s="476"/>
      <c r="C571" s="476"/>
      <c r="D571" s="476"/>
      <c r="E571" s="477"/>
      <c r="F571" s="194"/>
      <c r="I571" s="194"/>
      <c r="J571" s="369"/>
      <c r="K571" s="194"/>
      <c r="L571" s="303"/>
      <c r="M571" s="284"/>
      <c r="N571" s="285"/>
      <c r="O571" s="284"/>
    </row>
    <row r="572" spans="1:15">
      <c r="A572" s="475" t="s">
        <v>531</v>
      </c>
      <c r="B572" s="476"/>
      <c r="C572" s="476"/>
      <c r="D572" s="476"/>
      <c r="E572" s="477"/>
      <c r="F572" s="195">
        <v>1304750</v>
      </c>
      <c r="I572" s="195"/>
      <c r="J572" s="369"/>
      <c r="K572" s="195">
        <f>+F572+I572</f>
        <v>1304750</v>
      </c>
      <c r="L572" s="303"/>
      <c r="M572" s="638"/>
      <c r="N572" s="305"/>
      <c r="O572" s="639"/>
    </row>
    <row r="573" spans="1:15">
      <c r="A573" s="475" t="s">
        <v>532</v>
      </c>
      <c r="B573" s="476"/>
      <c r="C573" s="476"/>
      <c r="D573" s="476"/>
      <c r="E573" s="477"/>
      <c r="F573" s="195">
        <v>3399700</v>
      </c>
      <c r="G573" s="307"/>
      <c r="I573" s="195">
        <v>-3399700</v>
      </c>
      <c r="J573" s="369"/>
      <c r="K573" s="195">
        <f>+F573+I573</f>
        <v>0</v>
      </c>
      <c r="L573" s="303"/>
      <c r="M573" s="638"/>
      <c r="N573" s="641"/>
      <c r="O573" s="639"/>
    </row>
    <row r="574" spans="1:15">
      <c r="A574" s="475" t="s">
        <v>603</v>
      </c>
      <c r="B574" s="476"/>
      <c r="C574" s="476"/>
      <c r="D574" s="476"/>
      <c r="E574" s="477"/>
      <c r="F574" s="195">
        <v>34286251.843999997</v>
      </c>
      <c r="G574" s="303"/>
      <c r="I574" s="195"/>
      <c r="J574" s="369"/>
      <c r="K574" s="195">
        <f>+F574+I574</f>
        <v>34286251.843999997</v>
      </c>
      <c r="L574" s="303"/>
      <c r="M574" s="638"/>
      <c r="N574" s="641"/>
      <c r="O574" s="639"/>
    </row>
    <row r="575" spans="1:15">
      <c r="A575" s="475" t="s">
        <v>171</v>
      </c>
      <c r="B575" s="476"/>
      <c r="C575" s="476"/>
      <c r="D575" s="476"/>
      <c r="E575" s="477"/>
      <c r="F575" s="194"/>
      <c r="G575" s="307"/>
      <c r="I575" s="194"/>
      <c r="J575" s="369"/>
      <c r="K575" s="194"/>
      <c r="M575" s="638"/>
      <c r="N575" s="641"/>
      <c r="O575" s="639"/>
    </row>
    <row r="576" spans="1:15">
      <c r="A576" s="475" t="s">
        <v>172</v>
      </c>
      <c r="B576" s="476"/>
      <c r="C576" s="476"/>
      <c r="D576" s="476"/>
      <c r="E576" s="477"/>
      <c r="F576" s="194"/>
      <c r="G576" s="303"/>
      <c r="I576" s="194"/>
      <c r="J576" s="369"/>
      <c r="K576" s="194"/>
      <c r="M576" s="638"/>
      <c r="N576" s="641"/>
      <c r="O576" s="639"/>
    </row>
    <row r="577" spans="1:15">
      <c r="A577" s="475" t="s">
        <v>173</v>
      </c>
      <c r="B577" s="476"/>
      <c r="C577" s="476"/>
      <c r="D577" s="476"/>
      <c r="E577" s="477"/>
      <c r="F577" s="231"/>
      <c r="I577" s="372"/>
      <c r="J577" s="369"/>
      <c r="K577" s="372"/>
      <c r="M577" s="638"/>
      <c r="N577" s="625"/>
      <c r="O577" s="639"/>
    </row>
    <row r="578" spans="1:15">
      <c r="A578" s="475" t="s">
        <v>174</v>
      </c>
      <c r="B578" s="476"/>
      <c r="C578" s="476"/>
      <c r="D578" s="476"/>
      <c r="E578" s="477"/>
      <c r="F578" s="148">
        <f>SUM(F556:F576)</f>
        <v>8175206915.3438005</v>
      </c>
      <c r="I578" s="196">
        <f>ROUND((SUM(I556:I576)),2)</f>
        <v>1249670644.0599999</v>
      </c>
      <c r="J578" s="369"/>
      <c r="K578" s="148">
        <f>SUM(K556:K576)</f>
        <v>9424232814.0771351</v>
      </c>
      <c r="L578" s="303"/>
      <c r="M578" s="308"/>
      <c r="N578" s="285"/>
      <c r="O578" s="284"/>
    </row>
    <row r="579" spans="1:15">
      <c r="A579" s="489" t="s">
        <v>175</v>
      </c>
      <c r="B579" s="490"/>
      <c r="C579" s="490"/>
      <c r="D579" s="490"/>
      <c r="E579" s="197"/>
      <c r="F579" s="148">
        <f>+F580+F581+F582</f>
        <v>644719000</v>
      </c>
      <c r="I579" s="148"/>
      <c r="J579" s="369"/>
      <c r="K579" s="148"/>
      <c r="L579" s="303"/>
      <c r="M579" s="308"/>
      <c r="N579" s="330"/>
      <c r="O579" s="284"/>
    </row>
    <row r="580" spans="1:15">
      <c r="A580" s="489" t="s">
        <v>1056</v>
      </c>
      <c r="B580" s="490"/>
      <c r="C580" s="490"/>
      <c r="D580" s="490"/>
      <c r="E580" s="197"/>
      <c r="F580" s="148">
        <v>205215886</v>
      </c>
      <c r="I580" s="148">
        <v>82086354</v>
      </c>
      <c r="J580" s="369"/>
      <c r="K580" s="148">
        <f>+I580+F580</f>
        <v>287302240</v>
      </c>
      <c r="M580" s="628" t="s">
        <v>1352</v>
      </c>
      <c r="N580" s="300" t="s">
        <v>1351</v>
      </c>
      <c r="O580" s="322" t="s">
        <v>1350</v>
      </c>
    </row>
    <row r="581" spans="1:15">
      <c r="A581" s="489" t="s">
        <v>1057</v>
      </c>
      <c r="B581" s="490"/>
      <c r="C581" s="490"/>
      <c r="D581" s="490"/>
      <c r="E581" s="197"/>
      <c r="F581" s="148">
        <v>201099089</v>
      </c>
      <c r="I581" s="148">
        <v>140000000</v>
      </c>
      <c r="J581" s="369"/>
      <c r="K581" s="148">
        <f>+I581+F581</f>
        <v>341099089</v>
      </c>
      <c r="M581" s="628"/>
      <c r="N581" s="306"/>
      <c r="O581" s="292"/>
    </row>
    <row r="582" spans="1:15">
      <c r="A582" s="489" t="s">
        <v>1058</v>
      </c>
      <c r="B582" s="490"/>
      <c r="C582" s="490"/>
      <c r="D582" s="490"/>
      <c r="E582" s="197"/>
      <c r="F582" s="148">
        <v>238404025</v>
      </c>
      <c r="I582" s="148">
        <v>71000000</v>
      </c>
      <c r="J582" s="369"/>
      <c r="K582" s="148">
        <f>+I582+F582</f>
        <v>309404025</v>
      </c>
      <c r="L582" s="642" t="s">
        <v>602</v>
      </c>
      <c r="M582" s="632">
        <f>ROUND((I229+I558+(I229*0.01)+(I229*0.05)+I580),0)</f>
        <v>730565006</v>
      </c>
      <c r="N582" s="306">
        <f>+RESUMEN!D38</f>
        <v>730565006</v>
      </c>
      <c r="O582" s="629">
        <f>+RESUMEN!D40+RESUMEN!D41+RESUMEN!D42+RESUMEN!D43+RESUMEN!D44</f>
        <v>730565006</v>
      </c>
    </row>
    <row r="583" spans="1:15">
      <c r="A583" s="475" t="s">
        <v>176</v>
      </c>
      <c r="B583" s="476"/>
      <c r="C583" s="476"/>
      <c r="D583" s="476"/>
      <c r="E583" s="477"/>
      <c r="F583" s="148">
        <f>+F578+F579</f>
        <v>8819925915.3437996</v>
      </c>
      <c r="G583" s="303"/>
      <c r="I583" s="148">
        <f>SUM(I578:I582)</f>
        <v>1542756998.0599999</v>
      </c>
      <c r="J583" s="369"/>
      <c r="K583" s="148">
        <f>SUM(K578:K582)</f>
        <v>10362038168.077135</v>
      </c>
      <c r="L583" s="642" t="s">
        <v>1348</v>
      </c>
      <c r="M583" s="632">
        <f>ROUND((I395+I559+(I395*0.01)+(I395*0.05)+I581+I573),0)</f>
        <v>311254732</v>
      </c>
      <c r="N583" s="306">
        <f>+RESUMEN!I38</f>
        <v>311254732</v>
      </c>
      <c r="O583" s="629">
        <f>+RESUMEN!I40+RESUMEN!I41</f>
        <v>311254732</v>
      </c>
    </row>
    <row r="584" spans="1:15">
      <c r="G584" s="303"/>
      <c r="L584" s="642" t="s">
        <v>1349</v>
      </c>
      <c r="M584" s="632">
        <f>ROUND((I553+I560+(I553*0.01)+(I553*0.05)+I582+I570),0)</f>
        <v>500937260</v>
      </c>
      <c r="N584" s="306">
        <f>+RESUMEN!N38</f>
        <v>500937260</v>
      </c>
      <c r="O584" s="629">
        <f>+RESUMEN!N40</f>
        <v>500937260</v>
      </c>
    </row>
    <row r="585" spans="1:15">
      <c r="G585" s="309"/>
      <c r="M585" s="292"/>
      <c r="N585" s="630"/>
      <c r="O585" s="292"/>
    </row>
    <row r="586" spans="1:15">
      <c r="F586" s="201"/>
      <c r="G586" s="303"/>
      <c r="M586" s="631">
        <f>SUM(M582:M585)</f>
        <v>1542756998</v>
      </c>
      <c r="N586" s="631">
        <f t="shared" ref="N586:O586" si="185">SUM(N582:N585)</f>
        <v>1542756998</v>
      </c>
      <c r="O586" s="631">
        <f t="shared" si="185"/>
        <v>1542756998</v>
      </c>
    </row>
    <row r="587" spans="1:15">
      <c r="B587" s="204"/>
    </row>
    <row r="588" spans="1:15">
      <c r="B588" s="203"/>
      <c r="G588" s="303"/>
      <c r="M588" s="284"/>
      <c r="N588" s="285"/>
      <c r="O588" s="284"/>
    </row>
    <row r="589" spans="1:15">
      <c r="B589" s="203"/>
      <c r="M589" s="308"/>
      <c r="N589" s="626"/>
      <c r="O589" s="627"/>
    </row>
    <row r="590" spans="1:15">
      <c r="M590" s="308"/>
      <c r="N590" s="305"/>
      <c r="O590" s="633"/>
    </row>
    <row r="591" spans="1:15">
      <c r="M591" s="308"/>
      <c r="N591" s="305"/>
      <c r="O591" s="633"/>
    </row>
    <row r="592" spans="1:15">
      <c r="M592" s="308"/>
      <c r="N592" s="305"/>
      <c r="O592" s="633"/>
    </row>
    <row r="593" spans="9:15">
      <c r="M593" s="308"/>
      <c r="N593" s="305"/>
      <c r="O593" s="633"/>
    </row>
    <row r="594" spans="9:15">
      <c r="J594" s="233">
        <v>644746.51057148003</v>
      </c>
      <c r="M594" s="284"/>
      <c r="N594" s="285"/>
      <c r="O594" s="633"/>
    </row>
    <row r="595" spans="9:15">
      <c r="M595" s="308"/>
      <c r="N595" s="626"/>
      <c r="O595" s="636"/>
    </row>
    <row r="596" spans="9:15">
      <c r="M596" s="308"/>
      <c r="N596" s="305"/>
      <c r="O596" s="633"/>
    </row>
    <row r="597" spans="9:15">
      <c r="I597" s="284"/>
      <c r="J597" s="284"/>
      <c r="K597" s="284"/>
      <c r="L597" s="284"/>
      <c r="M597" s="308"/>
      <c r="N597" s="305"/>
      <c r="O597" s="633"/>
    </row>
    <row r="598" spans="9:15">
      <c r="I598" s="634"/>
      <c r="J598" s="634"/>
      <c r="K598" s="284"/>
      <c r="L598" s="284"/>
      <c r="M598" s="308"/>
      <c r="N598" s="305"/>
      <c r="O598" s="633"/>
    </row>
    <row r="599" spans="9:15">
      <c r="I599" s="284"/>
      <c r="J599" s="635"/>
      <c r="K599" s="284"/>
      <c r="L599" s="284"/>
      <c r="M599" s="308"/>
      <c r="N599" s="305"/>
      <c r="O599" s="298"/>
    </row>
    <row r="600" spans="9:15">
      <c r="I600" s="284"/>
      <c r="J600" s="635"/>
      <c r="K600" s="284"/>
      <c r="L600" s="284"/>
      <c r="M600" s="284"/>
      <c r="N600" s="285"/>
      <c r="O600" s="633"/>
    </row>
    <row r="601" spans="9:15">
      <c r="I601" s="284"/>
      <c r="J601" s="635"/>
      <c r="K601" s="284"/>
      <c r="L601" s="284"/>
      <c r="M601" s="308"/>
      <c r="N601" s="626"/>
      <c r="O601" s="636"/>
    </row>
    <row r="602" spans="9:15">
      <c r="I602" s="284"/>
      <c r="J602" s="635"/>
      <c r="K602" s="284"/>
      <c r="L602" s="284"/>
      <c r="M602" s="308"/>
      <c r="N602" s="305"/>
      <c r="O602" s="633"/>
    </row>
    <row r="603" spans="9:15">
      <c r="I603" s="284"/>
      <c r="J603" s="635"/>
      <c r="K603" s="284"/>
      <c r="L603" s="284"/>
      <c r="M603" s="308"/>
      <c r="N603" s="305"/>
      <c r="O603" s="633"/>
    </row>
    <row r="604" spans="9:15">
      <c r="I604" s="284"/>
      <c r="J604" s="284"/>
      <c r="K604" s="284"/>
      <c r="L604" s="284"/>
      <c r="M604" s="308"/>
      <c r="N604" s="305"/>
      <c r="O604" s="633"/>
    </row>
    <row r="605" spans="9:15">
      <c r="I605" s="284"/>
      <c r="J605" s="284"/>
      <c r="K605" s="284"/>
      <c r="L605" s="284"/>
      <c r="M605" s="308"/>
      <c r="N605" s="305"/>
      <c r="O605" s="298"/>
    </row>
    <row r="606" spans="9:15">
      <c r="I606" s="284"/>
      <c r="J606" s="284"/>
      <c r="K606" s="284"/>
      <c r="L606" s="284"/>
      <c r="M606" s="284"/>
      <c r="N606" s="285"/>
      <c r="O606" s="284"/>
    </row>
    <row r="607" spans="9:15">
      <c r="I607" s="284"/>
      <c r="J607" s="284"/>
      <c r="K607" s="284"/>
      <c r="L607" s="284"/>
      <c r="M607" s="284"/>
      <c r="N607" s="285"/>
      <c r="O607" s="633"/>
    </row>
    <row r="608" spans="9:15">
      <c r="I608" s="284"/>
      <c r="J608" s="284"/>
      <c r="K608" s="284"/>
      <c r="L608" s="284"/>
      <c r="M608" s="308"/>
      <c r="N608" s="626"/>
      <c r="O608" s="636"/>
    </row>
    <row r="609" spans="9:15">
      <c r="I609" s="284"/>
      <c r="J609" s="284"/>
      <c r="K609" s="284"/>
      <c r="L609" s="284"/>
      <c r="M609" s="308"/>
      <c r="N609" s="305"/>
      <c r="O609" s="633"/>
    </row>
    <row r="610" spans="9:15">
      <c r="I610" s="284"/>
      <c r="J610" s="284"/>
      <c r="K610" s="284"/>
      <c r="L610" s="284"/>
      <c r="M610" s="308"/>
      <c r="N610" s="305"/>
      <c r="O610" s="633"/>
    </row>
    <row r="611" spans="9:15">
      <c r="I611" s="284"/>
      <c r="J611" s="284"/>
      <c r="K611" s="284"/>
      <c r="L611" s="284"/>
      <c r="M611" s="308"/>
      <c r="N611" s="305"/>
      <c r="O611" s="633"/>
    </row>
    <row r="612" spans="9:15">
      <c r="I612" s="284"/>
      <c r="J612" s="284"/>
      <c r="K612" s="284"/>
      <c r="L612" s="284"/>
      <c r="M612" s="308"/>
      <c r="N612" s="305"/>
      <c r="O612" s="298"/>
    </row>
    <row r="613" spans="9:15">
      <c r="I613" s="284"/>
      <c r="J613" s="284"/>
      <c r="K613" s="284"/>
      <c r="L613" s="284"/>
      <c r="M613" s="637"/>
      <c r="N613" s="285"/>
      <c r="O613" s="284"/>
    </row>
    <row r="614" spans="9:15">
      <c r="I614" s="284"/>
      <c r="J614" s="284"/>
      <c r="K614" s="284"/>
      <c r="L614" s="284"/>
      <c r="M614" s="284"/>
      <c r="N614" s="285"/>
      <c r="O614" s="284"/>
    </row>
  </sheetData>
  <protectedRanges>
    <protectedRange sqref="A75:C82 A73:C73 A60:C71 A51:C58 A26:C49 A15:C24 A84:C84 A86:C160 B85:C85" name="Columnas A a D"/>
    <protectedRange sqref="A25:C25" name="Columnas A a D_1"/>
    <protectedRange sqref="A50:C50" name="Columnas A a D_2"/>
    <protectedRange sqref="A59:C59" name="Columnas A a D_3"/>
    <protectedRange sqref="A72:C72" name="Columnas A a D_4"/>
    <protectedRange sqref="A74:C74" name="Columnas A a D_5"/>
    <protectedRange sqref="A83:C83" name="Columnas A a D_6"/>
    <protectedRange sqref="A235:C394" name="Columnas A a D_7"/>
    <protectedRange sqref="E576:E577" name="Columnas A a D_8"/>
    <protectedRange sqref="H16:H24" name="Columnas A a D_9"/>
    <protectedRange sqref="A161:C175 A223:C228" name="Columnas A a D_10"/>
    <protectedRange sqref="A85" name="Columnas A a D_11"/>
  </protectedRanges>
  <mergeCells count="102">
    <mergeCell ref="G11:K11"/>
    <mergeCell ref="A10:K10"/>
    <mergeCell ref="A231:F231"/>
    <mergeCell ref="G231:K231"/>
    <mergeCell ref="A397:F397"/>
    <mergeCell ref="G397:K397"/>
    <mergeCell ref="I4:J4"/>
    <mergeCell ref="I5:J5"/>
    <mergeCell ref="I6:J6"/>
    <mergeCell ref="I7:J7"/>
    <mergeCell ref="I8:J8"/>
    <mergeCell ref="I9:J9"/>
    <mergeCell ref="A12:F12"/>
    <mergeCell ref="A11:F11"/>
    <mergeCell ref="F13:F14"/>
    <mergeCell ref="A229:E229"/>
    <mergeCell ref="A13:A14"/>
    <mergeCell ref="B13:B14"/>
    <mergeCell ref="C13:C14"/>
    <mergeCell ref="D13:D14"/>
    <mergeCell ref="A232:F232"/>
    <mergeCell ref="A233:A234"/>
    <mergeCell ref="B233:B234"/>
    <mergeCell ref="C233:C234"/>
    <mergeCell ref="C1:K3"/>
    <mergeCell ref="G5:H5"/>
    <mergeCell ref="G6:H6"/>
    <mergeCell ref="G9:H9"/>
    <mergeCell ref="G7:H7"/>
    <mergeCell ref="G8:H8"/>
    <mergeCell ref="C5:E7"/>
    <mergeCell ref="C4:E4"/>
    <mergeCell ref="G4:H4"/>
    <mergeCell ref="C8:E9"/>
    <mergeCell ref="A1:B2"/>
    <mergeCell ref="A3:B3"/>
    <mergeCell ref="A4:B9"/>
    <mergeCell ref="A577:E577"/>
    <mergeCell ref="A582:D582"/>
    <mergeCell ref="A581:D581"/>
    <mergeCell ref="A580:D580"/>
    <mergeCell ref="M556:M561"/>
    <mergeCell ref="G12:I12"/>
    <mergeCell ref="J12:K12"/>
    <mergeCell ref="G13:G14"/>
    <mergeCell ref="H13:H14"/>
    <mergeCell ref="I13:I14"/>
    <mergeCell ref="J13:J14"/>
    <mergeCell ref="K13:K14"/>
    <mergeCell ref="G398:I398"/>
    <mergeCell ref="J398:K398"/>
    <mergeCell ref="G399:G400"/>
    <mergeCell ref="H399:H400"/>
    <mergeCell ref="I399:I400"/>
    <mergeCell ref="J399:J400"/>
    <mergeCell ref="K399:K400"/>
    <mergeCell ref="A570:E570"/>
    <mergeCell ref="M564:M569"/>
    <mergeCell ref="G232:I232"/>
    <mergeCell ref="J232:K232"/>
    <mergeCell ref="G233:G234"/>
    <mergeCell ref="H233:H234"/>
    <mergeCell ref="I233:I234"/>
    <mergeCell ref="J233:J234"/>
    <mergeCell ref="K233:K234"/>
    <mergeCell ref="A559:D559"/>
    <mergeCell ref="A561:D561"/>
    <mergeCell ref="A558:D558"/>
    <mergeCell ref="C399:C400"/>
    <mergeCell ref="D399:D400"/>
    <mergeCell ref="E399:E400"/>
    <mergeCell ref="F399:F400"/>
    <mergeCell ref="A553:E553"/>
    <mergeCell ref="A578:E578"/>
    <mergeCell ref="A583:E583"/>
    <mergeCell ref="A563:E563"/>
    <mergeCell ref="A567:E567"/>
    <mergeCell ref="A571:E571"/>
    <mergeCell ref="A575:E575"/>
    <mergeCell ref="A564:E564"/>
    <mergeCell ref="A579:D579"/>
    <mergeCell ref="M572:M577"/>
    <mergeCell ref="A576:E576"/>
    <mergeCell ref="A565:E565"/>
    <mergeCell ref="A566:E566"/>
    <mergeCell ref="A568:E568"/>
    <mergeCell ref="A569:E569"/>
    <mergeCell ref="A572:E572"/>
    <mergeCell ref="A573:E573"/>
    <mergeCell ref="A574:E574"/>
    <mergeCell ref="E13:E14"/>
    <mergeCell ref="A556:E556"/>
    <mergeCell ref="A557:D557"/>
    <mergeCell ref="A560:D560"/>
    <mergeCell ref="A562:D562"/>
    <mergeCell ref="D233:D234"/>
    <mergeCell ref="E233:E234"/>
    <mergeCell ref="F233:F234"/>
    <mergeCell ref="A395:E395"/>
    <mergeCell ref="A398:F398"/>
    <mergeCell ref="A399:A400"/>
    <mergeCell ref="B399:B400"/>
  </mergeCells>
  <conditionalFormatting sqref="A18:A24 B73:C73 B20:C24 B16:C17 B26:C28 B47:C47 B49:C49 B51:C58 B60:C71 B31:C34 B75:C82 A84:C84 C15 A260:C265 B36:C45 A86:C88 A90:C91 A94:C102 A104:C113 A115:C124 A126:C134 A136:C136 A138:C138 A140:C143 A145:C160 A267:C278 A280:C287 A289:C298 A301:C304 A313:C316 A319:C320 A323:C323 A325:C336 A344:C348 A351:C351 A361:C367 A380:C387 A359:C359 A394:C394">
    <cfRule type="cellIs" dxfId="448" priority="2209" operator="notEqual">
      <formula>0</formula>
    </cfRule>
  </conditionalFormatting>
  <conditionalFormatting sqref="B18:C19 B30:C30">
    <cfRule type="cellIs" dxfId="447" priority="2207" operator="notEqual">
      <formula>0</formula>
    </cfRule>
  </conditionalFormatting>
  <conditionalFormatting sqref="B29:C30">
    <cfRule type="cellIs" dxfId="446" priority="2185" operator="notEqual">
      <formula>0</formula>
    </cfRule>
  </conditionalFormatting>
  <conditionalFormatting sqref="B31:C31">
    <cfRule type="cellIs" dxfId="445" priority="2162" operator="notEqual">
      <formula>0</formula>
    </cfRule>
  </conditionalFormatting>
  <conditionalFormatting sqref="B39:C40">
    <cfRule type="cellIs" dxfId="444" priority="2138" operator="notEqual">
      <formula>0</formula>
    </cfRule>
  </conditionalFormatting>
  <conditionalFormatting sqref="B55:C55 B46:C46">
    <cfRule type="cellIs" dxfId="443" priority="2114" operator="notEqual">
      <formula>0</formula>
    </cfRule>
  </conditionalFormatting>
  <conditionalFormatting sqref="B49:C49">
    <cfRule type="cellIs" dxfId="442" priority="2111" operator="notEqual">
      <formula>0</formula>
    </cfRule>
  </conditionalFormatting>
  <conditionalFormatting sqref="B48:C48">
    <cfRule type="cellIs" dxfId="441" priority="2104" operator="notEqual">
      <formula>0</formula>
    </cfRule>
  </conditionalFormatting>
  <conditionalFormatting sqref="B58:C58">
    <cfRule type="cellIs" dxfId="440" priority="2078" operator="notEqual">
      <formula>0</formula>
    </cfRule>
  </conditionalFormatting>
  <conditionalFormatting sqref="B64:C64">
    <cfRule type="cellIs" dxfId="439" priority="2034" operator="notEqual">
      <formula>0</formula>
    </cfRule>
  </conditionalFormatting>
  <conditionalFormatting sqref="B64:C64">
    <cfRule type="cellIs" dxfId="438" priority="2032" operator="notEqual">
      <formula>0</formula>
    </cfRule>
  </conditionalFormatting>
  <conditionalFormatting sqref="B61:C61">
    <cfRule type="cellIs" dxfId="437" priority="2025" operator="notEqual">
      <formula>0</formula>
    </cfRule>
  </conditionalFormatting>
  <conditionalFormatting sqref="B63:C63">
    <cfRule type="cellIs" dxfId="436" priority="1972" operator="notEqual">
      <formula>0</formula>
    </cfRule>
  </conditionalFormatting>
  <conditionalFormatting sqref="B60:C60">
    <cfRule type="cellIs" dxfId="435" priority="1966" operator="notEqual">
      <formula>0</formula>
    </cfRule>
  </conditionalFormatting>
  <conditionalFormatting sqref="B70:C70">
    <cfRule type="cellIs" dxfId="434" priority="1925" operator="notEqual">
      <formula>0</formula>
    </cfRule>
  </conditionalFormatting>
  <conditionalFormatting sqref="B45:C46 B48:C48">
    <cfRule type="cellIs" dxfId="433" priority="1906" operator="notEqual">
      <formula>0</formula>
    </cfRule>
  </conditionalFormatting>
  <conditionalFormatting sqref="B54:C55">
    <cfRule type="cellIs" dxfId="432" priority="1887" operator="notEqual">
      <formula>0</formula>
    </cfRule>
  </conditionalFormatting>
  <conditionalFormatting sqref="B56:C56">
    <cfRule type="cellIs" dxfId="431" priority="1864" operator="notEqual">
      <formula>0</formula>
    </cfRule>
  </conditionalFormatting>
  <conditionalFormatting sqref="B63:C64">
    <cfRule type="cellIs" dxfId="430" priority="1841" operator="notEqual">
      <formula>0</formula>
    </cfRule>
  </conditionalFormatting>
  <conditionalFormatting sqref="B65:C65">
    <cfRule type="cellIs" dxfId="429" priority="1818" operator="notEqual">
      <formula>0</formula>
    </cfRule>
  </conditionalFormatting>
  <conditionalFormatting sqref="B70:C70">
    <cfRule type="cellIs" dxfId="428" priority="1782" operator="notEqual">
      <formula>0</formula>
    </cfRule>
  </conditionalFormatting>
  <conditionalFormatting sqref="B70:C70">
    <cfRule type="cellIs" dxfId="427" priority="1780" operator="notEqual">
      <formula>0</formula>
    </cfRule>
  </conditionalFormatting>
  <conditionalFormatting sqref="B67:C67">
    <cfRule type="cellIs" dxfId="426" priority="1773" operator="notEqual">
      <formula>0</formula>
    </cfRule>
  </conditionalFormatting>
  <conditionalFormatting sqref="B64:C64">
    <cfRule type="cellIs" dxfId="425" priority="1737" operator="notEqual">
      <formula>0</formula>
    </cfRule>
  </conditionalFormatting>
  <conditionalFormatting sqref="B69:C69">
    <cfRule type="cellIs" dxfId="424" priority="1709" operator="notEqual">
      <formula>0</formula>
    </cfRule>
  </conditionalFormatting>
  <conditionalFormatting sqref="B66:C66">
    <cfRule type="cellIs" dxfId="423" priority="1703" operator="notEqual">
      <formula>0</formula>
    </cfRule>
  </conditionalFormatting>
  <conditionalFormatting sqref="B73:C73">
    <cfRule type="cellIs" dxfId="422" priority="1664" operator="notEqual">
      <formula>0</formula>
    </cfRule>
  </conditionalFormatting>
  <conditionalFormatting sqref="B43:C43">
    <cfRule type="cellIs" dxfId="421" priority="1639" operator="notEqual">
      <formula>0</formula>
    </cfRule>
  </conditionalFormatting>
  <conditionalFormatting sqref="B39:C40">
    <cfRule type="cellIs" dxfId="420" priority="1614" operator="notEqual">
      <formula>0</formula>
    </cfRule>
  </conditionalFormatting>
  <conditionalFormatting sqref="B76:C76">
    <cfRule type="cellIs" dxfId="419" priority="1504" operator="notEqual">
      <formula>0</formula>
    </cfRule>
  </conditionalFormatting>
  <conditionalFormatting sqref="B95:C95">
    <cfRule type="cellIs" dxfId="418" priority="1341" operator="notEqual">
      <formula>0</formula>
    </cfRule>
  </conditionalFormatting>
  <conditionalFormatting sqref="B95:C95">
    <cfRule type="cellIs" dxfId="417" priority="1332" operator="notEqual">
      <formula>0</formula>
    </cfRule>
  </conditionalFormatting>
  <conditionalFormatting sqref="B96:C96">
    <cfRule type="cellIs" dxfId="416" priority="1321" operator="notEqual">
      <formula>0</formula>
    </cfRule>
  </conditionalFormatting>
  <conditionalFormatting sqref="B96:C96">
    <cfRule type="cellIs" dxfId="415" priority="1314" operator="notEqual">
      <formula>0</formula>
    </cfRule>
  </conditionalFormatting>
  <conditionalFormatting sqref="B99:C99">
    <cfRule type="cellIs" dxfId="414" priority="1283" operator="notEqual">
      <formula>0</formula>
    </cfRule>
  </conditionalFormatting>
  <conditionalFormatting sqref="B97:C97">
    <cfRule type="cellIs" dxfId="413" priority="1209" operator="notEqual">
      <formula>0</formula>
    </cfRule>
  </conditionalFormatting>
  <conditionalFormatting sqref="B105:C105">
    <cfRule type="cellIs" dxfId="412" priority="1146" operator="notEqual">
      <formula>0</formula>
    </cfRule>
  </conditionalFormatting>
  <conditionalFormatting sqref="B105:C105">
    <cfRule type="cellIs" dxfId="411" priority="1137" operator="notEqual">
      <formula>0</formula>
    </cfRule>
  </conditionalFormatting>
  <conditionalFormatting sqref="B106:C106">
    <cfRule type="cellIs" dxfId="410" priority="1126" operator="notEqual">
      <formula>0</formula>
    </cfRule>
  </conditionalFormatting>
  <conditionalFormatting sqref="B106:C106">
    <cfRule type="cellIs" dxfId="409" priority="1119" operator="notEqual">
      <formula>0</formula>
    </cfRule>
  </conditionalFormatting>
  <conditionalFormatting sqref="B109:C109">
    <cfRule type="cellIs" dxfId="408" priority="1088" operator="notEqual">
      <formula>0</formula>
    </cfRule>
  </conditionalFormatting>
  <conditionalFormatting sqref="B107:C107">
    <cfRule type="cellIs" dxfId="407" priority="1014" operator="notEqual">
      <formula>0</formula>
    </cfRule>
  </conditionalFormatting>
  <conditionalFormatting sqref="B116:C116">
    <cfRule type="cellIs" dxfId="406" priority="951" operator="notEqual">
      <formula>0</formula>
    </cfRule>
  </conditionalFormatting>
  <conditionalFormatting sqref="B116:C116">
    <cfRule type="cellIs" dxfId="405" priority="942" operator="notEqual">
      <formula>0</formula>
    </cfRule>
  </conditionalFormatting>
  <conditionalFormatting sqref="B117:C117">
    <cfRule type="cellIs" dxfId="404" priority="931" operator="notEqual">
      <formula>0</formula>
    </cfRule>
  </conditionalFormatting>
  <conditionalFormatting sqref="B117:C117">
    <cfRule type="cellIs" dxfId="403" priority="924" operator="notEqual">
      <formula>0</formula>
    </cfRule>
  </conditionalFormatting>
  <conditionalFormatting sqref="B120:C120">
    <cfRule type="cellIs" dxfId="402" priority="893" operator="notEqual">
      <formula>0</formula>
    </cfRule>
  </conditionalFormatting>
  <conditionalFormatting sqref="B118:C118">
    <cfRule type="cellIs" dxfId="401" priority="819" operator="notEqual">
      <formula>0</formula>
    </cfRule>
  </conditionalFormatting>
  <conditionalFormatting sqref="B127:C127">
    <cfRule type="cellIs" dxfId="400" priority="756" operator="notEqual">
      <formula>0</formula>
    </cfRule>
  </conditionalFormatting>
  <conditionalFormatting sqref="B127:C127">
    <cfRule type="cellIs" dxfId="399" priority="747" operator="notEqual">
      <formula>0</formula>
    </cfRule>
  </conditionalFormatting>
  <conditionalFormatting sqref="B128:C128">
    <cfRule type="cellIs" dxfId="398" priority="736" operator="notEqual">
      <formula>0</formula>
    </cfRule>
  </conditionalFormatting>
  <conditionalFormatting sqref="B128:C128">
    <cfRule type="cellIs" dxfId="397" priority="729" operator="notEqual">
      <formula>0</formula>
    </cfRule>
  </conditionalFormatting>
  <conditionalFormatting sqref="B131:C131">
    <cfRule type="cellIs" dxfId="396" priority="698" operator="notEqual">
      <formula>0</formula>
    </cfRule>
  </conditionalFormatting>
  <conditionalFormatting sqref="B129:C129">
    <cfRule type="cellIs" dxfId="395" priority="624" operator="notEqual">
      <formula>0</formula>
    </cfRule>
  </conditionalFormatting>
  <conditionalFormatting sqref="A45:A49 A51:A58 A60:A71 A73 A75:A82">
    <cfRule type="cellIs" dxfId="394" priority="601" operator="notEqual">
      <formula>0</formula>
    </cfRule>
  </conditionalFormatting>
  <conditionalFormatting sqref="A26:A34">
    <cfRule type="cellIs" dxfId="393" priority="600" operator="notEqual">
      <formula>0</formula>
    </cfRule>
  </conditionalFormatting>
  <conditionalFormatting sqref="A36:A49">
    <cfRule type="cellIs" dxfId="392" priority="599" operator="notEqual">
      <formula>0</formula>
    </cfRule>
  </conditionalFormatting>
  <conditionalFormatting sqref="A16:A17">
    <cfRule type="cellIs" dxfId="391" priority="596" operator="notEqual">
      <formula>0</formula>
    </cfRule>
  </conditionalFormatting>
  <conditionalFormatting sqref="A69:A70">
    <cfRule type="cellIs" dxfId="390" priority="594" operator="notEqual">
      <formula>0</formula>
    </cfRule>
  </conditionalFormatting>
  <conditionalFormatting sqref="A41">
    <cfRule type="cellIs" dxfId="389" priority="593" operator="notEqual">
      <formula>0</formula>
    </cfRule>
  </conditionalFormatting>
  <conditionalFormatting sqref="A73">
    <cfRule type="cellIs" dxfId="388" priority="591" operator="notEqual">
      <formula>0</formula>
    </cfRule>
  </conditionalFormatting>
  <conditionalFormatting sqref="A39:A43">
    <cfRule type="cellIs" dxfId="387" priority="589" operator="notEqual">
      <formula>0</formula>
    </cfRule>
  </conditionalFormatting>
  <conditionalFormatting sqref="A16:F24 A26:F34 A36:F49 A51:F58 A60:F71 A73:F73 A75:F82 A84:F84 A86:F88 A90:F91 A94:F102 A104:F113 A115:F124 A126:F134 A136:F136 A138:F138 A140:F143 A145:F160">
    <cfRule type="expression" dxfId="386" priority="2244">
      <formula>AND(#REF!&lt;&gt;0,$B16&lt;&gt;0,$C16=0)</formula>
    </cfRule>
  </conditionalFormatting>
  <conditionalFormatting sqref="C15:F15 A236:F236 A238:F249 A251:F265 A267:F278 A280:F287 A289:F298 A301:F304 A313:F316 A319:F320 A323:F323 A325:F336 A344:F348 A351:F351 A361:F367 A380:F387 A359:F359 A394:F394">
    <cfRule type="expression" dxfId="385" priority="2377">
      <formula>AND($A15&lt;&gt;0,$B15&lt;&gt;0,$C15=0)</formula>
    </cfRule>
  </conditionalFormatting>
  <conditionalFormatting sqref="B259:C259 A236:C236 A238:C249 A251:A252 B251:C257">
    <cfRule type="cellIs" dxfId="384" priority="457" operator="notEqual">
      <formula>0</formula>
    </cfRule>
  </conditionalFormatting>
  <conditionalFormatting sqref="A253:A259">
    <cfRule type="cellIs" dxfId="383" priority="456" operator="notEqual">
      <formula>0</formula>
    </cfRule>
  </conditionalFormatting>
  <conditionalFormatting sqref="B258:C258">
    <cfRule type="cellIs" dxfId="382" priority="455" operator="notEqual">
      <formula>0</formula>
    </cfRule>
  </conditionalFormatting>
  <conditionalFormatting sqref="C25">
    <cfRule type="cellIs" dxfId="381" priority="453" operator="notEqual">
      <formula>0</formula>
    </cfRule>
  </conditionalFormatting>
  <conditionalFormatting sqref="C25:F25">
    <cfRule type="expression" dxfId="380" priority="454">
      <formula>AND($A25&lt;&gt;0,$B25&lt;&gt;0,$C25=0)</formula>
    </cfRule>
  </conditionalFormatting>
  <conditionalFormatting sqref="C35">
    <cfRule type="cellIs" dxfId="379" priority="451" operator="notEqual">
      <formula>0</formula>
    </cfRule>
  </conditionalFormatting>
  <conditionalFormatting sqref="C35:F35">
    <cfRule type="expression" dxfId="378" priority="452">
      <formula>AND($A35&lt;&gt;0,$B35&lt;&gt;0,$C35=0)</formula>
    </cfRule>
  </conditionalFormatting>
  <conditionalFormatting sqref="C50">
    <cfRule type="cellIs" dxfId="377" priority="449" operator="notEqual">
      <formula>0</formula>
    </cfRule>
  </conditionalFormatting>
  <conditionalFormatting sqref="C50:F50">
    <cfRule type="expression" dxfId="376" priority="450">
      <formula>AND($A50&lt;&gt;0,$B50&lt;&gt;0,$C50=0)</formula>
    </cfRule>
  </conditionalFormatting>
  <conditionalFormatting sqref="C59">
    <cfRule type="cellIs" dxfId="375" priority="447" operator="notEqual">
      <formula>0</formula>
    </cfRule>
  </conditionalFormatting>
  <conditionalFormatting sqref="C59:F59">
    <cfRule type="expression" dxfId="374" priority="448">
      <formula>AND($A59&lt;&gt;0,$B59&lt;&gt;0,$C59=0)</formula>
    </cfRule>
  </conditionalFormatting>
  <conditionalFormatting sqref="C72">
    <cfRule type="cellIs" dxfId="373" priority="445" operator="notEqual">
      <formula>0</formula>
    </cfRule>
  </conditionalFormatting>
  <conditionalFormatting sqref="C72:F72">
    <cfRule type="expression" dxfId="372" priority="446">
      <formula>AND($A72&lt;&gt;0,$B72&lt;&gt;0,$C72=0)</formula>
    </cfRule>
  </conditionalFormatting>
  <conditionalFormatting sqref="C74">
    <cfRule type="cellIs" dxfId="371" priority="443" operator="notEqual">
      <formula>0</formula>
    </cfRule>
  </conditionalFormatting>
  <conditionalFormatting sqref="C74:F74">
    <cfRule type="expression" dxfId="370" priority="444">
      <formula>AND($A74&lt;&gt;0,$B74&lt;&gt;0,$C74=0)</formula>
    </cfRule>
  </conditionalFormatting>
  <conditionalFormatting sqref="C83">
    <cfRule type="cellIs" dxfId="369" priority="441" operator="notEqual">
      <formula>0</formula>
    </cfRule>
  </conditionalFormatting>
  <conditionalFormatting sqref="C83:F83">
    <cfRule type="expression" dxfId="368" priority="442">
      <formula>AND($A83&lt;&gt;0,$B83&lt;&gt;0,$C83=0)</formula>
    </cfRule>
  </conditionalFormatting>
  <conditionalFormatting sqref="C85">
    <cfRule type="cellIs" dxfId="367" priority="439" operator="notEqual">
      <formula>0</formula>
    </cfRule>
  </conditionalFormatting>
  <conditionalFormatting sqref="C85:F85">
    <cfRule type="expression" dxfId="366" priority="440">
      <formula>AND($A85&lt;&gt;0,$B85&lt;&gt;0,$C85=0)</formula>
    </cfRule>
  </conditionalFormatting>
  <conditionalFormatting sqref="C89">
    <cfRule type="cellIs" dxfId="365" priority="437" operator="notEqual">
      <formula>0</formula>
    </cfRule>
  </conditionalFormatting>
  <conditionalFormatting sqref="C89:F89">
    <cfRule type="expression" dxfId="364" priority="438">
      <formula>AND($A89&lt;&gt;0,$B89&lt;&gt;0,$C89=0)</formula>
    </cfRule>
  </conditionalFormatting>
  <conditionalFormatting sqref="C92">
    <cfRule type="cellIs" dxfId="363" priority="435" operator="notEqual">
      <formula>0</formula>
    </cfRule>
  </conditionalFormatting>
  <conditionalFormatting sqref="C92:F92">
    <cfRule type="expression" dxfId="362" priority="436">
      <formula>AND($A92&lt;&gt;0,$B92&lt;&gt;0,$C92=0)</formula>
    </cfRule>
  </conditionalFormatting>
  <conditionalFormatting sqref="C93">
    <cfRule type="cellIs" dxfId="361" priority="433" operator="notEqual">
      <formula>0</formula>
    </cfRule>
  </conditionalFormatting>
  <conditionalFormatting sqref="C93:F93">
    <cfRule type="expression" dxfId="360" priority="434">
      <formula>AND($A93&lt;&gt;0,$B93&lt;&gt;0,$C93=0)</formula>
    </cfRule>
  </conditionalFormatting>
  <conditionalFormatting sqref="C103">
    <cfRule type="cellIs" dxfId="359" priority="431" operator="notEqual">
      <formula>0</formula>
    </cfRule>
  </conditionalFormatting>
  <conditionalFormatting sqref="C103:F103">
    <cfRule type="expression" dxfId="358" priority="432">
      <formula>AND($A103&lt;&gt;0,$B103&lt;&gt;0,$C103=0)</formula>
    </cfRule>
  </conditionalFormatting>
  <conditionalFormatting sqref="C114">
    <cfRule type="cellIs" dxfId="357" priority="429" operator="notEqual">
      <formula>0</formula>
    </cfRule>
  </conditionalFormatting>
  <conditionalFormatting sqref="C114:F114">
    <cfRule type="expression" dxfId="356" priority="430">
      <formula>AND($A114&lt;&gt;0,$B114&lt;&gt;0,$C114=0)</formula>
    </cfRule>
  </conditionalFormatting>
  <conditionalFormatting sqref="C125">
    <cfRule type="cellIs" dxfId="355" priority="427" operator="notEqual">
      <formula>0</formula>
    </cfRule>
  </conditionalFormatting>
  <conditionalFormatting sqref="C125:F125">
    <cfRule type="expression" dxfId="354" priority="428">
      <formula>AND($A125&lt;&gt;0,$B125&lt;&gt;0,$C125=0)</formula>
    </cfRule>
  </conditionalFormatting>
  <conditionalFormatting sqref="C135">
    <cfRule type="cellIs" dxfId="353" priority="425" operator="notEqual">
      <formula>0</formula>
    </cfRule>
  </conditionalFormatting>
  <conditionalFormatting sqref="C135:F135">
    <cfRule type="expression" dxfId="352" priority="426">
      <formula>AND($A135&lt;&gt;0,$B135&lt;&gt;0,$C135=0)</formula>
    </cfRule>
  </conditionalFormatting>
  <conditionalFormatting sqref="C137">
    <cfRule type="cellIs" dxfId="351" priority="423" operator="notEqual">
      <formula>0</formula>
    </cfRule>
  </conditionalFormatting>
  <conditionalFormatting sqref="C137:F137">
    <cfRule type="expression" dxfId="350" priority="424">
      <formula>AND($A137&lt;&gt;0,$B137&lt;&gt;0,$C137=0)</formula>
    </cfRule>
  </conditionalFormatting>
  <conditionalFormatting sqref="C139">
    <cfRule type="cellIs" dxfId="349" priority="421" operator="notEqual">
      <formula>0</formula>
    </cfRule>
  </conditionalFormatting>
  <conditionalFormatting sqref="C139:F139">
    <cfRule type="expression" dxfId="348" priority="422">
      <formula>AND($A139&lt;&gt;0,$B139&lt;&gt;0,$C139=0)</formula>
    </cfRule>
  </conditionalFormatting>
  <conditionalFormatting sqref="C144">
    <cfRule type="cellIs" dxfId="347" priority="419" operator="notEqual">
      <formula>0</formula>
    </cfRule>
  </conditionalFormatting>
  <conditionalFormatting sqref="C144:F144">
    <cfRule type="expression" dxfId="346" priority="420">
      <formula>AND($A144&lt;&gt;0,$B144&lt;&gt;0,$C144=0)</formula>
    </cfRule>
  </conditionalFormatting>
  <conditionalFormatting sqref="C235">
    <cfRule type="cellIs" dxfId="345" priority="417" operator="notEqual">
      <formula>0</formula>
    </cfRule>
  </conditionalFormatting>
  <conditionalFormatting sqref="C235:E235">
    <cfRule type="expression" dxfId="344" priority="418">
      <formula>AND($A235&lt;&gt;0,$B235&lt;&gt;0,$C235=0)</formula>
    </cfRule>
  </conditionalFormatting>
  <conditionalFormatting sqref="C237">
    <cfRule type="cellIs" dxfId="343" priority="415" operator="notEqual">
      <formula>0</formula>
    </cfRule>
  </conditionalFormatting>
  <conditionalFormatting sqref="C237:E237">
    <cfRule type="expression" dxfId="342" priority="416">
      <formula>AND($A237&lt;&gt;0,$B237&lt;&gt;0,$C237=0)</formula>
    </cfRule>
  </conditionalFormatting>
  <conditionalFormatting sqref="C250">
    <cfRule type="cellIs" dxfId="341" priority="413" operator="notEqual">
      <formula>0</formula>
    </cfRule>
  </conditionalFormatting>
  <conditionalFormatting sqref="C250:E250">
    <cfRule type="expression" dxfId="340" priority="414">
      <formula>AND($A250&lt;&gt;0,$B250&lt;&gt;0,$C250=0)</formula>
    </cfRule>
  </conditionalFormatting>
  <conditionalFormatting sqref="C266">
    <cfRule type="cellIs" dxfId="339" priority="411" operator="notEqual">
      <formula>0</formula>
    </cfRule>
  </conditionalFormatting>
  <conditionalFormatting sqref="C266:E266">
    <cfRule type="expression" dxfId="338" priority="412">
      <formula>AND($A266&lt;&gt;0,$B266&lt;&gt;0,$C266=0)</formula>
    </cfRule>
  </conditionalFormatting>
  <conditionalFormatting sqref="C279">
    <cfRule type="cellIs" dxfId="337" priority="409" operator="notEqual">
      <formula>0</formula>
    </cfRule>
  </conditionalFormatting>
  <conditionalFormatting sqref="C279:E279">
    <cfRule type="expression" dxfId="336" priority="410">
      <formula>AND($A279&lt;&gt;0,$B279&lt;&gt;0,$C279=0)</formula>
    </cfRule>
  </conditionalFormatting>
  <conditionalFormatting sqref="C288">
    <cfRule type="cellIs" dxfId="335" priority="407" operator="notEqual">
      <formula>0</formula>
    </cfRule>
  </conditionalFormatting>
  <conditionalFormatting sqref="C288:E288">
    <cfRule type="expression" dxfId="334" priority="408">
      <formula>AND($A288&lt;&gt;0,$B288&lt;&gt;0,$C288=0)</formula>
    </cfRule>
  </conditionalFormatting>
  <conditionalFormatting sqref="C299:C300">
    <cfRule type="cellIs" dxfId="333" priority="405" operator="notEqual">
      <formula>0</formula>
    </cfRule>
  </conditionalFormatting>
  <conditionalFormatting sqref="C299:E300">
    <cfRule type="expression" dxfId="332" priority="406">
      <formula>AND($A299&lt;&gt;0,$B299&lt;&gt;0,$C299=0)</formula>
    </cfRule>
  </conditionalFormatting>
  <conditionalFormatting sqref="C312">
    <cfRule type="cellIs" dxfId="331" priority="403" operator="notEqual">
      <formula>0</formula>
    </cfRule>
  </conditionalFormatting>
  <conditionalFormatting sqref="C312:E312">
    <cfRule type="expression" dxfId="330" priority="404">
      <formula>AND($A312&lt;&gt;0,$B312&lt;&gt;0,$C312=0)</formula>
    </cfRule>
  </conditionalFormatting>
  <conditionalFormatting sqref="C318">
    <cfRule type="cellIs" dxfId="329" priority="401" operator="notEqual">
      <formula>0</formula>
    </cfRule>
  </conditionalFormatting>
  <conditionalFormatting sqref="C318:E318">
    <cfRule type="expression" dxfId="328" priority="402">
      <formula>AND($A318&lt;&gt;0,$B318&lt;&gt;0,$C318=0)</formula>
    </cfRule>
  </conditionalFormatting>
  <conditionalFormatting sqref="C322">
    <cfRule type="cellIs" dxfId="327" priority="399" operator="notEqual">
      <formula>0</formula>
    </cfRule>
  </conditionalFormatting>
  <conditionalFormatting sqref="C322:E322">
    <cfRule type="expression" dxfId="326" priority="400">
      <formula>AND($A322&lt;&gt;0,$B322&lt;&gt;0,$C322=0)</formula>
    </cfRule>
  </conditionalFormatting>
  <conditionalFormatting sqref="C324">
    <cfRule type="cellIs" dxfId="325" priority="397" operator="notEqual">
      <formula>0</formula>
    </cfRule>
  </conditionalFormatting>
  <conditionalFormatting sqref="C324:E324">
    <cfRule type="expression" dxfId="324" priority="398">
      <formula>AND($A324&lt;&gt;0,$B324&lt;&gt;0,$C324=0)</formula>
    </cfRule>
  </conditionalFormatting>
  <conditionalFormatting sqref="C343">
    <cfRule type="cellIs" dxfId="323" priority="395" operator="notEqual">
      <formula>0</formula>
    </cfRule>
  </conditionalFormatting>
  <conditionalFormatting sqref="C343:E343">
    <cfRule type="expression" dxfId="322" priority="396">
      <formula>AND($A343&lt;&gt;0,$B343&lt;&gt;0,$C343=0)</formula>
    </cfRule>
  </conditionalFormatting>
  <conditionalFormatting sqref="C349">
    <cfRule type="cellIs" dxfId="321" priority="393" operator="notEqual">
      <formula>0</formula>
    </cfRule>
  </conditionalFormatting>
  <conditionalFormatting sqref="C349:E349">
    <cfRule type="expression" dxfId="320" priority="394">
      <formula>AND($A349&lt;&gt;0,$B349&lt;&gt;0,$C349=0)</formula>
    </cfRule>
  </conditionalFormatting>
  <conditionalFormatting sqref="C350">
    <cfRule type="cellIs" dxfId="319" priority="391" operator="notEqual">
      <formula>0</formula>
    </cfRule>
  </conditionalFormatting>
  <conditionalFormatting sqref="C350:E350">
    <cfRule type="expression" dxfId="318" priority="392">
      <formula>AND($A350&lt;&gt;0,$B350&lt;&gt;0,$C350=0)</formula>
    </cfRule>
  </conditionalFormatting>
  <conditionalFormatting sqref="C360">
    <cfRule type="cellIs" dxfId="317" priority="389" operator="notEqual">
      <formula>0</formula>
    </cfRule>
  </conditionalFormatting>
  <conditionalFormatting sqref="C360:E360">
    <cfRule type="expression" dxfId="316" priority="390">
      <formula>AND($A360&lt;&gt;0,$B360&lt;&gt;0,$C360=0)</formula>
    </cfRule>
  </conditionalFormatting>
  <conditionalFormatting sqref="C379">
    <cfRule type="cellIs" dxfId="315" priority="387" operator="notEqual">
      <formula>0</formula>
    </cfRule>
  </conditionalFormatting>
  <conditionalFormatting sqref="C379:E379">
    <cfRule type="expression" dxfId="314" priority="388">
      <formula>AND($A379&lt;&gt;0,$B379&lt;&gt;0,$C379=0)</formula>
    </cfRule>
  </conditionalFormatting>
  <conditionalFormatting sqref="G266:H266">
    <cfRule type="expression" dxfId="313" priority="382">
      <formula>AND($A266&lt;&gt;0,$B266&lt;&gt;0,$C266=0)</formula>
    </cfRule>
  </conditionalFormatting>
  <conditionalFormatting sqref="G237">
    <cfRule type="cellIs" dxfId="312" priority="386" stopIfTrue="1" operator="equal">
      <formula>"NO EXISTE ITEM"</formula>
    </cfRule>
  </conditionalFormatting>
  <conditionalFormatting sqref="G241:G242">
    <cfRule type="cellIs" dxfId="311" priority="375" stopIfTrue="1" operator="equal">
      <formula>"NO EXISTE ITEM"</formula>
    </cfRule>
  </conditionalFormatting>
  <conditionalFormatting sqref="G244">
    <cfRule type="cellIs" dxfId="310" priority="384" stopIfTrue="1" operator="equal">
      <formula>"NO EXISTE ITEM"</formula>
    </cfRule>
  </conditionalFormatting>
  <conditionalFormatting sqref="G279">
    <cfRule type="cellIs" dxfId="309" priority="385" stopIfTrue="1" operator="equal">
      <formula>"NO EXISTE ITEM"</formula>
    </cfRule>
  </conditionalFormatting>
  <conditionalFormatting sqref="G281:G282">
    <cfRule type="cellIs" dxfId="308" priority="383" stopIfTrue="1" operator="equal">
      <formula>"NO EXISTE ITEM"</formula>
    </cfRule>
  </conditionalFormatting>
  <conditionalFormatting sqref="I235:I298">
    <cfRule type="expression" dxfId="307" priority="374">
      <formula>AND($A235&lt;&gt;0,$B235&lt;&gt;0,$C235=0)</formula>
    </cfRule>
  </conditionalFormatting>
  <conditionalFormatting sqref="J266:K266">
    <cfRule type="expression" dxfId="306" priority="378">
      <formula>AND($A266&lt;&gt;0,$B266&lt;&gt;0,$C266=0)</formula>
    </cfRule>
  </conditionalFormatting>
  <conditionalFormatting sqref="K235">
    <cfRule type="expression" dxfId="305" priority="381">
      <formula>AND($A235&lt;&gt;0,$B235&lt;&gt;0,$C235=0)</formula>
    </cfRule>
  </conditionalFormatting>
  <conditionalFormatting sqref="K237">
    <cfRule type="expression" dxfId="304" priority="380">
      <formula>AND($A237&lt;&gt;0,$B237&lt;&gt;0,$C237=0)</formula>
    </cfRule>
  </conditionalFormatting>
  <conditionalFormatting sqref="K250">
    <cfRule type="expression" dxfId="303" priority="379">
      <formula>AND($A250&lt;&gt;0,$B250&lt;&gt;0,$C250=0)</formula>
    </cfRule>
  </conditionalFormatting>
  <conditionalFormatting sqref="K279">
    <cfRule type="expression" dxfId="302" priority="377">
      <formula>AND($A279&lt;&gt;0,$B279&lt;&gt;0,$C279=0)</formula>
    </cfRule>
  </conditionalFormatting>
  <conditionalFormatting sqref="K288">
    <cfRule type="expression" dxfId="301" priority="376">
      <formula>AND($A288&lt;&gt;0,$B288&lt;&gt;0,$C288=0)</formula>
    </cfRule>
  </conditionalFormatting>
  <conditionalFormatting sqref="A311:C311">
    <cfRule type="cellIs" dxfId="300" priority="372" operator="notEqual">
      <formula>0</formula>
    </cfRule>
  </conditionalFormatting>
  <conditionalFormatting sqref="A311:F311">
    <cfRule type="expression" dxfId="299" priority="373">
      <formula>AND($A311&lt;&gt;0,$B311&lt;&gt;0,$C311=0)</formula>
    </cfRule>
  </conditionalFormatting>
  <conditionalFormatting sqref="A310:C310">
    <cfRule type="cellIs" dxfId="298" priority="370" operator="notEqual">
      <formula>0</formula>
    </cfRule>
  </conditionalFormatting>
  <conditionalFormatting sqref="A310:F310">
    <cfRule type="expression" dxfId="297" priority="371">
      <formula>AND($A310&lt;&gt;0,$B310&lt;&gt;0,$C310=0)</formula>
    </cfRule>
  </conditionalFormatting>
  <conditionalFormatting sqref="A309:C309">
    <cfRule type="cellIs" dxfId="296" priority="368" operator="notEqual">
      <formula>0</formula>
    </cfRule>
  </conditionalFormatting>
  <conditionalFormatting sqref="A309:F309">
    <cfRule type="expression" dxfId="295" priority="369">
      <formula>AND($A309&lt;&gt;0,$B309&lt;&gt;0,$C309=0)</formula>
    </cfRule>
  </conditionalFormatting>
  <conditionalFormatting sqref="A305:C305">
    <cfRule type="cellIs" dxfId="294" priority="366" operator="notEqual">
      <formula>0</formula>
    </cfRule>
  </conditionalFormatting>
  <conditionalFormatting sqref="A305:F305">
    <cfRule type="expression" dxfId="293" priority="367">
      <formula>AND($A305&lt;&gt;0,$B305&lt;&gt;0,$C305=0)</formula>
    </cfRule>
  </conditionalFormatting>
  <conditionalFormatting sqref="A308:C308">
    <cfRule type="cellIs" dxfId="292" priority="364" operator="notEqual">
      <formula>0</formula>
    </cfRule>
  </conditionalFormatting>
  <conditionalFormatting sqref="A308:F308">
    <cfRule type="expression" dxfId="291" priority="365">
      <formula>AND($A308&lt;&gt;0,$B308&lt;&gt;0,$C308=0)</formula>
    </cfRule>
  </conditionalFormatting>
  <conditionalFormatting sqref="A307:C307">
    <cfRule type="cellIs" dxfId="290" priority="362" operator="notEqual">
      <formula>0</formula>
    </cfRule>
  </conditionalFormatting>
  <conditionalFormatting sqref="A307:F307">
    <cfRule type="expression" dxfId="289" priority="363">
      <formula>AND($A307&lt;&gt;0,$B307&lt;&gt;0,$C307=0)</formula>
    </cfRule>
  </conditionalFormatting>
  <conditionalFormatting sqref="A306:C306">
    <cfRule type="cellIs" dxfId="288" priority="360" operator="notEqual">
      <formula>0</formula>
    </cfRule>
  </conditionalFormatting>
  <conditionalFormatting sqref="A306:F306">
    <cfRule type="expression" dxfId="287" priority="361">
      <formula>AND($A306&lt;&gt;0,$B306&lt;&gt;0,$C306=0)</formula>
    </cfRule>
  </conditionalFormatting>
  <conditionalFormatting sqref="A317:C317">
    <cfRule type="cellIs" dxfId="286" priority="358" operator="notEqual">
      <formula>0</formula>
    </cfRule>
  </conditionalFormatting>
  <conditionalFormatting sqref="A317:F317">
    <cfRule type="expression" dxfId="285" priority="359">
      <formula>AND($A317&lt;&gt;0,$B317&lt;&gt;0,$C317=0)</formula>
    </cfRule>
  </conditionalFormatting>
  <conditionalFormatting sqref="A321:C321">
    <cfRule type="cellIs" dxfId="284" priority="356" operator="notEqual">
      <formula>0</formula>
    </cfRule>
  </conditionalFormatting>
  <conditionalFormatting sqref="A321:F321">
    <cfRule type="expression" dxfId="283" priority="357">
      <formula>AND($A321&lt;&gt;0,$B321&lt;&gt;0,$C321=0)</formula>
    </cfRule>
  </conditionalFormatting>
  <conditionalFormatting sqref="A342:C342">
    <cfRule type="cellIs" dxfId="282" priority="354" operator="notEqual">
      <formula>0</formula>
    </cfRule>
  </conditionalFormatting>
  <conditionalFormatting sqref="A342:F342">
    <cfRule type="expression" dxfId="281" priority="355">
      <formula>AND($A342&lt;&gt;0,$B342&lt;&gt;0,$C342=0)</formula>
    </cfRule>
  </conditionalFormatting>
  <conditionalFormatting sqref="A341:C341">
    <cfRule type="cellIs" dxfId="280" priority="352" operator="notEqual">
      <formula>0</formula>
    </cfRule>
  </conditionalFormatting>
  <conditionalFormatting sqref="A341:F341">
    <cfRule type="expression" dxfId="279" priority="353">
      <formula>AND($A341&lt;&gt;0,$B341&lt;&gt;0,$C341=0)</formula>
    </cfRule>
  </conditionalFormatting>
  <conditionalFormatting sqref="A340:C340">
    <cfRule type="cellIs" dxfId="278" priority="350" operator="notEqual">
      <formula>0</formula>
    </cfRule>
  </conditionalFormatting>
  <conditionalFormatting sqref="A340:F340">
    <cfRule type="expression" dxfId="277" priority="351">
      <formula>AND($A340&lt;&gt;0,$B340&lt;&gt;0,$C340=0)</formula>
    </cfRule>
  </conditionalFormatting>
  <conditionalFormatting sqref="A339:C339">
    <cfRule type="cellIs" dxfId="276" priority="348" operator="notEqual">
      <formula>0</formula>
    </cfRule>
  </conditionalFormatting>
  <conditionalFormatting sqref="A339:F339">
    <cfRule type="expression" dxfId="275" priority="349">
      <formula>AND($A339&lt;&gt;0,$B339&lt;&gt;0,$C339=0)</formula>
    </cfRule>
  </conditionalFormatting>
  <conditionalFormatting sqref="A338:C338">
    <cfRule type="cellIs" dxfId="274" priority="346" operator="notEqual">
      <formula>0</formula>
    </cfRule>
  </conditionalFormatting>
  <conditionalFormatting sqref="A338:F338">
    <cfRule type="expression" dxfId="273" priority="347">
      <formula>AND($A338&lt;&gt;0,$B338&lt;&gt;0,$C338=0)</formula>
    </cfRule>
  </conditionalFormatting>
  <conditionalFormatting sqref="A337:C337">
    <cfRule type="cellIs" dxfId="272" priority="344" operator="notEqual">
      <formula>0</formula>
    </cfRule>
  </conditionalFormatting>
  <conditionalFormatting sqref="A337:F337">
    <cfRule type="expression" dxfId="271" priority="345">
      <formula>AND($A337&lt;&gt;0,$B337&lt;&gt;0,$C337=0)</formula>
    </cfRule>
  </conditionalFormatting>
  <conditionalFormatting sqref="A352:C352">
    <cfRule type="cellIs" dxfId="270" priority="342" operator="notEqual">
      <formula>0</formula>
    </cfRule>
  </conditionalFormatting>
  <conditionalFormatting sqref="A352:F352">
    <cfRule type="expression" dxfId="269" priority="343">
      <formula>AND($A352&lt;&gt;0,$B352&lt;&gt;0,$C352=0)</formula>
    </cfRule>
  </conditionalFormatting>
  <conditionalFormatting sqref="A358:C358">
    <cfRule type="cellIs" dxfId="268" priority="340" operator="notEqual">
      <formula>0</formula>
    </cfRule>
  </conditionalFormatting>
  <conditionalFormatting sqref="A358:F358">
    <cfRule type="expression" dxfId="267" priority="341">
      <formula>AND($A358&lt;&gt;0,$B358&lt;&gt;0,$C358=0)</formula>
    </cfRule>
  </conditionalFormatting>
  <conditionalFormatting sqref="A357:C357">
    <cfRule type="cellIs" dxfId="266" priority="338" operator="notEqual">
      <formula>0</formula>
    </cfRule>
  </conditionalFormatting>
  <conditionalFormatting sqref="A357:F357">
    <cfRule type="expression" dxfId="265" priority="339">
      <formula>AND($A357&lt;&gt;0,$B357&lt;&gt;0,$C357=0)</formula>
    </cfRule>
  </conditionalFormatting>
  <conditionalFormatting sqref="A356:C356">
    <cfRule type="cellIs" dxfId="264" priority="336" operator="notEqual">
      <formula>0</formula>
    </cfRule>
  </conditionalFormatting>
  <conditionalFormatting sqref="A356:F356">
    <cfRule type="expression" dxfId="263" priority="337">
      <formula>AND($A356&lt;&gt;0,$B356&lt;&gt;0,$C356=0)</formula>
    </cfRule>
  </conditionalFormatting>
  <conditionalFormatting sqref="A355:C355">
    <cfRule type="cellIs" dxfId="262" priority="334" operator="notEqual">
      <formula>0</formula>
    </cfRule>
  </conditionalFormatting>
  <conditionalFormatting sqref="A355:F355">
    <cfRule type="expression" dxfId="261" priority="335">
      <formula>AND($A355&lt;&gt;0,$B355&lt;&gt;0,$C355=0)</formula>
    </cfRule>
  </conditionalFormatting>
  <conditionalFormatting sqref="A354:C354">
    <cfRule type="cellIs" dxfId="260" priority="332" operator="notEqual">
      <formula>0</formula>
    </cfRule>
  </conditionalFormatting>
  <conditionalFormatting sqref="A354:F354">
    <cfRule type="expression" dxfId="259" priority="333">
      <formula>AND($A354&lt;&gt;0,$B354&lt;&gt;0,$C354=0)</formula>
    </cfRule>
  </conditionalFormatting>
  <conditionalFormatting sqref="A353:C353">
    <cfRule type="cellIs" dxfId="258" priority="330" operator="notEqual">
      <formula>0</formula>
    </cfRule>
  </conditionalFormatting>
  <conditionalFormatting sqref="A353:F353">
    <cfRule type="expression" dxfId="257" priority="331">
      <formula>AND($A353&lt;&gt;0,$B353&lt;&gt;0,$C353=0)</formula>
    </cfRule>
  </conditionalFormatting>
  <conditionalFormatting sqref="A378:C378">
    <cfRule type="cellIs" dxfId="256" priority="328" operator="notEqual">
      <formula>0</formula>
    </cfRule>
  </conditionalFormatting>
  <conditionalFormatting sqref="A378:F378">
    <cfRule type="expression" dxfId="255" priority="329">
      <formula>AND($A378&lt;&gt;0,$B378&lt;&gt;0,$C378=0)</formula>
    </cfRule>
  </conditionalFormatting>
  <conditionalFormatting sqref="A377:C377">
    <cfRule type="cellIs" dxfId="254" priority="326" operator="notEqual">
      <formula>0</formula>
    </cfRule>
  </conditionalFormatting>
  <conditionalFormatting sqref="A377:F377">
    <cfRule type="expression" dxfId="253" priority="327">
      <formula>AND($A377&lt;&gt;0,$B377&lt;&gt;0,$C377=0)</formula>
    </cfRule>
  </conditionalFormatting>
  <conditionalFormatting sqref="A376:C376">
    <cfRule type="cellIs" dxfId="252" priority="324" operator="notEqual">
      <formula>0</formula>
    </cfRule>
  </conditionalFormatting>
  <conditionalFormatting sqref="A376:F376">
    <cfRule type="expression" dxfId="251" priority="325">
      <formula>AND($A376&lt;&gt;0,$B376&lt;&gt;0,$C376=0)</formula>
    </cfRule>
  </conditionalFormatting>
  <conditionalFormatting sqref="A375:C375">
    <cfRule type="cellIs" dxfId="250" priority="322" operator="notEqual">
      <formula>0</formula>
    </cfRule>
  </conditionalFormatting>
  <conditionalFormatting sqref="A375:F375">
    <cfRule type="expression" dxfId="249" priority="323">
      <formula>AND($A375&lt;&gt;0,$B375&lt;&gt;0,$C375=0)</formula>
    </cfRule>
  </conditionalFormatting>
  <conditionalFormatting sqref="A374:C374">
    <cfRule type="cellIs" dxfId="248" priority="320" operator="notEqual">
      <formula>0</formula>
    </cfRule>
  </conditionalFormatting>
  <conditionalFormatting sqref="A374:F374">
    <cfRule type="expression" dxfId="247" priority="321">
      <formula>AND($A374&lt;&gt;0,$B374&lt;&gt;0,$C374=0)</formula>
    </cfRule>
  </conditionalFormatting>
  <conditionalFormatting sqref="A373:C373">
    <cfRule type="cellIs" dxfId="246" priority="318" operator="notEqual">
      <formula>0</formula>
    </cfRule>
  </conditionalFormatting>
  <conditionalFormatting sqref="A373:F373">
    <cfRule type="expression" dxfId="245" priority="319">
      <formula>AND($A373&lt;&gt;0,$B373&lt;&gt;0,$C373=0)</formula>
    </cfRule>
  </conditionalFormatting>
  <conditionalFormatting sqref="A372:C372">
    <cfRule type="cellIs" dxfId="244" priority="316" operator="notEqual">
      <formula>0</formula>
    </cfRule>
  </conditionalFormatting>
  <conditionalFormatting sqref="A372:F372">
    <cfRule type="expression" dxfId="243" priority="317">
      <formula>AND($A372&lt;&gt;0,$B372&lt;&gt;0,$C372=0)</formula>
    </cfRule>
  </conditionalFormatting>
  <conditionalFormatting sqref="A371:C371">
    <cfRule type="cellIs" dxfId="242" priority="314" operator="notEqual">
      <formula>0</formula>
    </cfRule>
  </conditionalFormatting>
  <conditionalFormatting sqref="A371:F371">
    <cfRule type="expression" dxfId="241" priority="315">
      <formula>AND($A371&lt;&gt;0,$B371&lt;&gt;0,$C371=0)</formula>
    </cfRule>
  </conditionalFormatting>
  <conditionalFormatting sqref="A370:C370">
    <cfRule type="cellIs" dxfId="240" priority="312" operator="notEqual">
      <formula>0</formula>
    </cfRule>
  </conditionalFormatting>
  <conditionalFormatting sqref="A370:F370">
    <cfRule type="expression" dxfId="239" priority="313">
      <formula>AND($A370&lt;&gt;0,$B370&lt;&gt;0,$C370=0)</formula>
    </cfRule>
  </conditionalFormatting>
  <conditionalFormatting sqref="A369:C369">
    <cfRule type="cellIs" dxfId="238" priority="310" operator="notEqual">
      <formula>0</formula>
    </cfRule>
  </conditionalFormatting>
  <conditionalFormatting sqref="A369:F369">
    <cfRule type="expression" dxfId="237" priority="311">
      <formula>AND($A369&lt;&gt;0,$B369&lt;&gt;0,$C369=0)</formula>
    </cfRule>
  </conditionalFormatting>
  <conditionalFormatting sqref="A368:C368">
    <cfRule type="cellIs" dxfId="236" priority="308" operator="notEqual">
      <formula>0</formula>
    </cfRule>
  </conditionalFormatting>
  <conditionalFormatting sqref="A368:F368">
    <cfRule type="expression" dxfId="235" priority="309">
      <formula>AND($A368&lt;&gt;0,$B368&lt;&gt;0,$C368=0)</formula>
    </cfRule>
  </conditionalFormatting>
  <conditionalFormatting sqref="A388:C388">
    <cfRule type="cellIs" dxfId="234" priority="306" operator="notEqual">
      <formula>0</formula>
    </cfRule>
  </conditionalFormatting>
  <conditionalFormatting sqref="A388:F388">
    <cfRule type="expression" dxfId="233" priority="307">
      <formula>AND($A388&lt;&gt;0,$B388&lt;&gt;0,$C388=0)</formula>
    </cfRule>
  </conditionalFormatting>
  <conditionalFormatting sqref="A393:C393">
    <cfRule type="cellIs" dxfId="232" priority="304" operator="notEqual">
      <formula>0</formula>
    </cfRule>
  </conditionalFormatting>
  <conditionalFormatting sqref="A393:F393">
    <cfRule type="expression" dxfId="231" priority="305">
      <formula>AND($A393&lt;&gt;0,$B393&lt;&gt;0,$C393=0)</formula>
    </cfRule>
  </conditionalFormatting>
  <conditionalFormatting sqref="A392:C392">
    <cfRule type="cellIs" dxfId="230" priority="302" operator="notEqual">
      <formula>0</formula>
    </cfRule>
  </conditionalFormatting>
  <conditionalFormatting sqref="A392:F392">
    <cfRule type="expression" dxfId="229" priority="303">
      <formula>AND($A392&lt;&gt;0,$B392&lt;&gt;0,$C392=0)</formula>
    </cfRule>
  </conditionalFormatting>
  <conditionalFormatting sqref="A391:C391">
    <cfRule type="cellIs" dxfId="228" priority="300" operator="notEqual">
      <formula>0</formula>
    </cfRule>
  </conditionalFormatting>
  <conditionalFormatting sqref="A391:F391">
    <cfRule type="expression" dxfId="227" priority="301">
      <formula>AND($A391&lt;&gt;0,$B391&lt;&gt;0,$C391=0)</formula>
    </cfRule>
  </conditionalFormatting>
  <conditionalFormatting sqref="A390:C390">
    <cfRule type="cellIs" dxfId="226" priority="298" operator="notEqual">
      <formula>0</formula>
    </cfRule>
  </conditionalFormatting>
  <conditionalFormatting sqref="A390:F390">
    <cfRule type="expression" dxfId="225" priority="299">
      <formula>AND($A390&lt;&gt;0,$B390&lt;&gt;0,$C390=0)</formula>
    </cfRule>
  </conditionalFormatting>
  <conditionalFormatting sqref="A389:C389">
    <cfRule type="cellIs" dxfId="224" priority="296" operator="notEqual">
      <formula>0</formula>
    </cfRule>
  </conditionalFormatting>
  <conditionalFormatting sqref="A389:F389">
    <cfRule type="expression" dxfId="223" priority="297">
      <formula>AND($A389&lt;&gt;0,$B389&lt;&gt;0,$C389=0)</formula>
    </cfRule>
  </conditionalFormatting>
  <conditionalFormatting sqref="I299:I394">
    <cfRule type="expression" dxfId="222" priority="287">
      <formula>AND($A299&lt;&gt;0,$B299&lt;&gt;0,$C299=0)</formula>
    </cfRule>
  </conditionalFormatting>
  <conditionalFormatting sqref="K299:K300">
    <cfRule type="expression" dxfId="221" priority="295">
      <formula>AND($A299&lt;&gt;0,$B299&lt;&gt;0,$C299=0)</formula>
    </cfRule>
  </conditionalFormatting>
  <conditionalFormatting sqref="K312">
    <cfRule type="expression" dxfId="220" priority="288">
      <formula>AND($A312&lt;&gt;0,$B312&lt;&gt;0,$C312=0)</formula>
    </cfRule>
  </conditionalFormatting>
  <conditionalFormatting sqref="K318">
    <cfRule type="expression" dxfId="219" priority="294">
      <formula>AND($A318&lt;&gt;0,$B318&lt;&gt;0,$C318=0)</formula>
    </cfRule>
  </conditionalFormatting>
  <conditionalFormatting sqref="K322">
    <cfRule type="expression" dxfId="218" priority="293">
      <formula>AND($A322&lt;&gt;0,$B322&lt;&gt;0,$C322=0)</formula>
    </cfRule>
  </conditionalFormatting>
  <conditionalFormatting sqref="K324">
    <cfRule type="expression" dxfId="217" priority="290">
      <formula>AND($A324&lt;&gt;0,$B324&lt;&gt;0,$C324=0)</formula>
    </cfRule>
  </conditionalFormatting>
  <conditionalFormatting sqref="K343">
    <cfRule type="expression" dxfId="216" priority="292">
      <formula>AND($A343&lt;&gt;0,$B343&lt;&gt;0,$C343=0)</formula>
    </cfRule>
  </conditionalFormatting>
  <conditionalFormatting sqref="K349:K350">
    <cfRule type="expression" dxfId="215" priority="289">
      <formula>AND($A349&lt;&gt;0,$B349&lt;&gt;0,$C349=0)</formula>
    </cfRule>
  </conditionalFormatting>
  <conditionalFormatting sqref="K360">
    <cfRule type="expression" dxfId="214" priority="286">
      <formula>AND($A360&lt;&gt;0,$B360&lt;&gt;0,$C360=0)</formula>
    </cfRule>
  </conditionalFormatting>
  <conditionalFormatting sqref="K379">
    <cfRule type="expression" dxfId="213" priority="291">
      <formula>AND($A379&lt;&gt;0,$B379&lt;&gt;0,$C379=0)</formula>
    </cfRule>
  </conditionalFormatting>
  <conditionalFormatting sqref="F235">
    <cfRule type="expression" dxfId="212" priority="285">
      <formula>AND($A235&lt;&gt;0,$B235&lt;&gt;0,$C235=0)</formula>
    </cfRule>
  </conditionalFormatting>
  <conditionalFormatting sqref="F237">
    <cfRule type="expression" dxfId="211" priority="284">
      <formula>AND($A237&lt;&gt;0,$B237&lt;&gt;0,$C237=0)</formula>
    </cfRule>
  </conditionalFormatting>
  <conditionalFormatting sqref="F250">
    <cfRule type="expression" dxfId="210" priority="283">
      <formula>AND($A250&lt;&gt;0,$B250&lt;&gt;0,$C250=0)</formula>
    </cfRule>
  </conditionalFormatting>
  <conditionalFormatting sqref="F266">
    <cfRule type="expression" dxfId="209" priority="282">
      <formula>AND($A266&lt;&gt;0,$B266&lt;&gt;0,$C266=0)</formula>
    </cfRule>
  </conditionalFormatting>
  <conditionalFormatting sqref="F279">
    <cfRule type="expression" dxfId="208" priority="281">
      <formula>AND($A279&lt;&gt;0,$B279&lt;&gt;0,$C279=0)</formula>
    </cfRule>
  </conditionalFormatting>
  <conditionalFormatting sqref="F288">
    <cfRule type="expression" dxfId="207" priority="280">
      <formula>AND($A288&lt;&gt;0,$B288&lt;&gt;0,$C288=0)</formula>
    </cfRule>
  </conditionalFormatting>
  <conditionalFormatting sqref="F299:F300">
    <cfRule type="expression" dxfId="206" priority="279">
      <formula>AND($A299&lt;&gt;0,$B299&lt;&gt;0,$C299=0)</formula>
    </cfRule>
  </conditionalFormatting>
  <conditionalFormatting sqref="F312">
    <cfRule type="expression" dxfId="205" priority="278">
      <formula>AND($A312&lt;&gt;0,$B312&lt;&gt;0,$C312=0)</formula>
    </cfRule>
  </conditionalFormatting>
  <conditionalFormatting sqref="F318">
    <cfRule type="expression" dxfId="204" priority="277">
      <formula>AND($A318&lt;&gt;0,$B318&lt;&gt;0,$C318=0)</formula>
    </cfRule>
  </conditionalFormatting>
  <conditionalFormatting sqref="F322">
    <cfRule type="expression" dxfId="203" priority="276">
      <formula>AND($A322&lt;&gt;0,$B322&lt;&gt;0,$C322=0)</formula>
    </cfRule>
  </conditionalFormatting>
  <conditionalFormatting sqref="F324">
    <cfRule type="expression" dxfId="202" priority="275">
      <formula>AND($A324&lt;&gt;0,$B324&lt;&gt;0,$C324=0)</formula>
    </cfRule>
  </conditionalFormatting>
  <conditionalFormatting sqref="F343">
    <cfRule type="expression" dxfId="201" priority="274">
      <formula>AND($A343&lt;&gt;0,$B343&lt;&gt;0,$C343=0)</formula>
    </cfRule>
  </conditionalFormatting>
  <conditionalFormatting sqref="F349:F350">
    <cfRule type="expression" dxfId="200" priority="273">
      <formula>AND($A349&lt;&gt;0,$B349&lt;&gt;0,$C349=0)</formula>
    </cfRule>
  </conditionalFormatting>
  <conditionalFormatting sqref="F360">
    <cfRule type="expression" dxfId="199" priority="272">
      <formula>AND($A360&lt;&gt;0,$B360&lt;&gt;0,$C360=0)</formula>
    </cfRule>
  </conditionalFormatting>
  <conditionalFormatting sqref="F379">
    <cfRule type="expression" dxfId="198" priority="271">
      <formula>AND($A379&lt;&gt;0,$B379&lt;&gt;0,$C379=0)</formula>
    </cfRule>
  </conditionalFormatting>
  <conditionalFormatting sqref="H403:H520">
    <cfRule type="cellIs" dxfId="197" priority="269" operator="lessThan">
      <formula>0</formula>
    </cfRule>
    <cfRule type="cellIs" dxfId="196" priority="270" operator="greaterThan">
      <formula>0</formula>
    </cfRule>
  </conditionalFormatting>
  <conditionalFormatting sqref="H521">
    <cfRule type="cellIs" dxfId="195" priority="267" operator="lessThan">
      <formula>0</formula>
    </cfRule>
    <cfRule type="cellIs" dxfId="194" priority="268" operator="greaterThan">
      <formula>0</formula>
    </cfRule>
  </conditionalFormatting>
  <conditionalFormatting sqref="H522:H552">
    <cfRule type="cellIs" dxfId="193" priority="235" operator="lessThan">
      <formula>0</formula>
    </cfRule>
    <cfRule type="cellIs" dxfId="192" priority="236" operator="greaterThan">
      <formula>0</formula>
    </cfRule>
  </conditionalFormatting>
  <conditionalFormatting sqref="I403:I404">
    <cfRule type="expression" dxfId="191" priority="234">
      <formula>AND($A403&lt;&gt;0,$B403&lt;&gt;0,$C403=0)</formula>
    </cfRule>
  </conditionalFormatting>
  <conditionalFormatting sqref="I407:I409">
    <cfRule type="expression" dxfId="190" priority="220">
      <formula>AND($A407&lt;&gt;0,$B407&lt;&gt;0,$C407=0)</formula>
    </cfRule>
  </conditionalFormatting>
  <conditionalFormatting sqref="I411:I413">
    <cfRule type="expression" dxfId="189" priority="219">
      <formula>AND($A411&lt;&gt;0,$B411&lt;&gt;0,$C411=0)</formula>
    </cfRule>
  </conditionalFormatting>
  <conditionalFormatting sqref="I416:I417">
    <cfRule type="expression" dxfId="188" priority="218">
      <formula>AND($A416&lt;&gt;0,$B416&lt;&gt;0,$C416=0)</formula>
    </cfRule>
  </conditionalFormatting>
  <conditionalFormatting sqref="I419:I422">
    <cfRule type="expression" dxfId="187" priority="217">
      <formula>AND($A419&lt;&gt;0,$B419&lt;&gt;0,$C419=0)</formula>
    </cfRule>
  </conditionalFormatting>
  <conditionalFormatting sqref="I424:I432">
    <cfRule type="expression" dxfId="186" priority="216">
      <formula>AND($A424&lt;&gt;0,$B424&lt;&gt;0,$C424=0)</formula>
    </cfRule>
  </conditionalFormatting>
  <conditionalFormatting sqref="I434:I437">
    <cfRule type="expression" dxfId="185" priority="215">
      <formula>AND($A434&lt;&gt;0,$B434&lt;&gt;0,$C434=0)</formula>
    </cfRule>
  </conditionalFormatting>
  <conditionalFormatting sqref="I439:I441">
    <cfRule type="expression" dxfId="184" priority="214">
      <formula>AND($A439&lt;&gt;0,$B439&lt;&gt;0,$C439=0)</formula>
    </cfRule>
  </conditionalFormatting>
  <conditionalFormatting sqref="I444:I451">
    <cfRule type="expression" dxfId="183" priority="213">
      <formula>AND($A444&lt;&gt;0,$B444&lt;&gt;0,$C444=0)</formula>
    </cfRule>
  </conditionalFormatting>
  <conditionalFormatting sqref="I453:I469">
    <cfRule type="expression" dxfId="182" priority="212">
      <formula>AND($A453&lt;&gt;0,$B453&lt;&gt;0,$C453=0)</formula>
    </cfRule>
  </conditionalFormatting>
  <conditionalFormatting sqref="I472:I503">
    <cfRule type="expression" dxfId="181" priority="211">
      <formula>AND($A472&lt;&gt;0,$B472&lt;&gt;0,$C472=0)</formula>
    </cfRule>
  </conditionalFormatting>
  <conditionalFormatting sqref="I505:I515">
    <cfRule type="expression" dxfId="180" priority="210">
      <formula>AND($A505&lt;&gt;0,$B505&lt;&gt;0,$C505=0)</formula>
    </cfRule>
  </conditionalFormatting>
  <conditionalFormatting sqref="I518:I520">
    <cfRule type="expression" dxfId="179" priority="209">
      <formula>AND($A518&lt;&gt;0,$B518&lt;&gt;0,$C518=0)</formula>
    </cfRule>
  </conditionalFormatting>
  <conditionalFormatting sqref="I522:I552">
    <cfRule type="expression" dxfId="178" priority="208">
      <formula>AND($A522&lt;&gt;0,$B522&lt;&gt;0,$C522=0)</formula>
    </cfRule>
  </conditionalFormatting>
  <conditionalFormatting sqref="H20:H24 H16:H17">
    <cfRule type="cellIs" dxfId="177" priority="206" operator="notEqual">
      <formula>0</formula>
    </cfRule>
  </conditionalFormatting>
  <conditionalFormatting sqref="H18:H19">
    <cfRule type="cellIs" dxfId="176" priority="205" operator="notEqual">
      <formula>0</formula>
    </cfRule>
  </conditionalFormatting>
  <conditionalFormatting sqref="H16:H24">
    <cfRule type="expression" dxfId="175" priority="207">
      <formula>AND(#REF!&lt;&gt;0,$B16&lt;&gt;0,$C16=0)</formula>
    </cfRule>
  </conditionalFormatting>
  <conditionalFormatting sqref="D226:F228">
    <cfRule type="expression" dxfId="174" priority="204">
      <formula>AND(#REF!&lt;&gt;0,$B226&lt;&gt;0,$C226=0)</formula>
    </cfRule>
  </conditionalFormatting>
  <conditionalFormatting sqref="D161:F161">
    <cfRule type="expression" dxfId="173" priority="202">
      <formula>AND($A161&lt;&gt;0,$B161&lt;&gt;0,$C161=0)</formula>
    </cfRule>
  </conditionalFormatting>
  <conditionalFormatting sqref="D223:F225">
    <cfRule type="expression" dxfId="172" priority="200">
      <formula>AND(#REF!&lt;&gt;0,$B223&lt;&gt;0,$C223=0)</formula>
    </cfRule>
  </conditionalFormatting>
  <conditionalFormatting sqref="D220:F222">
    <cfRule type="expression" dxfId="171" priority="198">
      <formula>AND(#REF!&lt;&gt;0,$B220&lt;&gt;0,$C220=0)</formula>
    </cfRule>
  </conditionalFormatting>
  <conditionalFormatting sqref="D217:F219">
    <cfRule type="expression" dxfId="170" priority="196">
      <formula>AND(#REF!&lt;&gt;0,$B217&lt;&gt;0,$C217=0)</formula>
    </cfRule>
  </conditionalFormatting>
  <conditionalFormatting sqref="D214:F216">
    <cfRule type="expression" dxfId="169" priority="194">
      <formula>AND(#REF!&lt;&gt;0,$B214&lt;&gt;0,$C214=0)</formula>
    </cfRule>
  </conditionalFormatting>
  <conditionalFormatting sqref="D209:F210 D213:F213">
    <cfRule type="expression" dxfId="168" priority="192">
      <formula>AND(#REF!&lt;&gt;0,$B209&lt;&gt;0,$C209=0)</formula>
    </cfRule>
  </conditionalFormatting>
  <conditionalFormatting sqref="D206:F208">
    <cfRule type="expression" dxfId="167" priority="190">
      <formula>AND(#REF!&lt;&gt;0,$B206&lt;&gt;0,$C206=0)</formula>
    </cfRule>
  </conditionalFormatting>
  <conditionalFormatting sqref="D203:F205">
    <cfRule type="expression" dxfId="166" priority="188">
      <formula>AND(#REF!&lt;&gt;0,$B203&lt;&gt;0,$C203=0)</formula>
    </cfRule>
  </conditionalFormatting>
  <conditionalFormatting sqref="D200:F202">
    <cfRule type="expression" dxfId="165" priority="186">
      <formula>AND(#REF!&lt;&gt;0,$B200&lt;&gt;0,$C200=0)</formula>
    </cfRule>
  </conditionalFormatting>
  <conditionalFormatting sqref="D197:F199">
    <cfRule type="expression" dxfId="164" priority="184">
      <formula>AND(#REF!&lt;&gt;0,$B197&lt;&gt;0,$C197=0)</formula>
    </cfRule>
  </conditionalFormatting>
  <conditionalFormatting sqref="D194:F196">
    <cfRule type="expression" dxfId="163" priority="182">
      <formula>AND(#REF!&lt;&gt;0,$B194&lt;&gt;0,$C194=0)</formula>
    </cfRule>
  </conditionalFormatting>
  <conditionalFormatting sqref="D191:F193">
    <cfRule type="expression" dxfId="162" priority="180">
      <formula>AND(#REF!&lt;&gt;0,$B191&lt;&gt;0,$C191=0)</formula>
    </cfRule>
  </conditionalFormatting>
  <conditionalFormatting sqref="D188:F190">
    <cfRule type="expression" dxfId="161" priority="178">
      <formula>AND(#REF!&lt;&gt;0,$B188&lt;&gt;0,$C188=0)</formula>
    </cfRule>
  </conditionalFormatting>
  <conditionalFormatting sqref="D185:F187">
    <cfRule type="expression" dxfId="160" priority="176">
      <formula>AND(#REF!&lt;&gt;0,$B185&lt;&gt;0,$C185=0)</formula>
    </cfRule>
  </conditionalFormatting>
  <conditionalFormatting sqref="D182:F184">
    <cfRule type="expression" dxfId="159" priority="174">
      <formula>AND(#REF!&lt;&gt;0,$B182&lt;&gt;0,$C182=0)</formula>
    </cfRule>
  </conditionalFormatting>
  <conditionalFormatting sqref="D179:F181">
    <cfRule type="expression" dxfId="158" priority="172">
      <formula>AND(#REF!&lt;&gt;0,$B179&lt;&gt;0,$C179=0)</formula>
    </cfRule>
  </conditionalFormatting>
  <conditionalFormatting sqref="D177:F178">
    <cfRule type="expression" dxfId="157" priority="170">
      <formula>AND(#REF!&lt;&gt;0,$B177&lt;&gt;0,$C177=0)</formula>
    </cfRule>
  </conditionalFormatting>
  <conditionalFormatting sqref="D174:F176">
    <cfRule type="expression" dxfId="156" priority="168">
      <formula>AND(#REF!&lt;&gt;0,$B174&lt;&gt;0,$C174=0)</formula>
    </cfRule>
  </conditionalFormatting>
  <conditionalFormatting sqref="D171:F173">
    <cfRule type="expression" dxfId="155" priority="166">
      <formula>AND(#REF!&lt;&gt;0,$B171&lt;&gt;0,$C171=0)</formula>
    </cfRule>
  </conditionalFormatting>
  <conditionalFormatting sqref="D168:F170">
    <cfRule type="expression" dxfId="154" priority="164">
      <formula>AND(#REF!&lt;&gt;0,$B168&lt;&gt;0,$C168=0)</formula>
    </cfRule>
  </conditionalFormatting>
  <conditionalFormatting sqref="D165:F167">
    <cfRule type="expression" dxfId="153" priority="162">
      <formula>AND(#REF!&lt;&gt;0,$B165&lt;&gt;0,$C165=0)</formula>
    </cfRule>
  </conditionalFormatting>
  <conditionalFormatting sqref="D162:F164">
    <cfRule type="expression" dxfId="152" priority="160">
      <formula>AND(#REF!&lt;&gt;0,$B162&lt;&gt;0,$C162=0)</formula>
    </cfRule>
  </conditionalFormatting>
  <conditionalFormatting sqref="D212:F212">
    <cfRule type="expression" dxfId="151" priority="158">
      <formula>AND(#REF!&lt;&gt;0,$B212&lt;&gt;0,$C212=0)</formula>
    </cfRule>
  </conditionalFormatting>
  <conditionalFormatting sqref="D211:F211">
    <cfRule type="expression" dxfId="150" priority="156">
      <formula>AND(#REF!&lt;&gt;0,$B211&lt;&gt;0,$C211=0)</formula>
    </cfRule>
  </conditionalFormatting>
  <conditionalFormatting sqref="A163:C166 B224:C226 B228:C228 A168:C170 A172:C173 A223:A228">
    <cfRule type="cellIs" dxfId="149" priority="151" operator="notEqual">
      <formula>0</formula>
    </cfRule>
  </conditionalFormatting>
  <conditionalFormatting sqref="B164:C164">
    <cfRule type="cellIs" dxfId="148" priority="150" operator="notEqual">
      <formula>0</formula>
    </cfRule>
  </conditionalFormatting>
  <conditionalFormatting sqref="B163">
    <cfRule type="cellIs" dxfId="147" priority="149" operator="notEqual">
      <formula>0</formula>
    </cfRule>
  </conditionalFormatting>
  <conditionalFormatting sqref="B164">
    <cfRule type="cellIs" dxfId="146" priority="148" operator="notEqual">
      <formula>0</formula>
    </cfRule>
  </conditionalFormatting>
  <conditionalFormatting sqref="B164">
    <cfRule type="cellIs" dxfId="145" priority="147" operator="notEqual">
      <formula>0</formula>
    </cfRule>
  </conditionalFormatting>
  <conditionalFormatting sqref="B164">
    <cfRule type="cellIs" dxfId="144" priority="146" operator="notEqual">
      <formula>0</formula>
    </cfRule>
  </conditionalFormatting>
  <conditionalFormatting sqref="B164">
    <cfRule type="cellIs" dxfId="143" priority="145" operator="notEqual">
      <formula>0</formula>
    </cfRule>
  </conditionalFormatting>
  <conditionalFormatting sqref="B164">
    <cfRule type="cellIs" dxfId="142" priority="144" operator="notEqual">
      <formula>0</formula>
    </cfRule>
  </conditionalFormatting>
  <conditionalFormatting sqref="C167">
    <cfRule type="cellIs" dxfId="141" priority="142" operator="notEqual">
      <formula>0</formula>
    </cfRule>
  </conditionalFormatting>
  <conditionalFormatting sqref="C171">
    <cfRule type="cellIs" dxfId="140" priority="140" operator="notEqual">
      <formula>0</formula>
    </cfRule>
  </conditionalFormatting>
  <conditionalFormatting sqref="B172:C173">
    <cfRule type="cellIs" dxfId="139" priority="139" operator="notEqual">
      <formula>0</formula>
    </cfRule>
  </conditionalFormatting>
  <conditionalFormatting sqref="C174:C175">
    <cfRule type="cellIs" dxfId="138" priority="136" operator="notEqual">
      <formula>0</formula>
    </cfRule>
  </conditionalFormatting>
  <conditionalFormatting sqref="C227">
    <cfRule type="cellIs" dxfId="137" priority="130" operator="notEqual">
      <formula>0</formula>
    </cfRule>
  </conditionalFormatting>
  <conditionalFormatting sqref="B227">
    <cfRule type="cellIs" dxfId="136" priority="129" operator="notEqual">
      <formula>0</formula>
    </cfRule>
  </conditionalFormatting>
  <conditionalFormatting sqref="B223:C223">
    <cfRule type="cellIs" dxfId="135" priority="133" operator="notEqual">
      <formula>0</formula>
    </cfRule>
  </conditionalFormatting>
  <conditionalFormatting sqref="C227">
    <cfRule type="cellIs" dxfId="134" priority="131" operator="notEqual">
      <formula>0</formula>
    </cfRule>
  </conditionalFormatting>
  <conditionalFormatting sqref="A163:C166 B224:C224 B228:C228 A168:C170 A172:C173 A223:A228">
    <cfRule type="expression" dxfId="133" priority="154">
      <formula>AND(#REF!&lt;&gt;0,$B163&lt;&gt;0,$C163=0)</formula>
    </cfRule>
  </conditionalFormatting>
  <conditionalFormatting sqref="C161:C162">
    <cfRule type="cellIs" dxfId="132" priority="152" operator="notEqual">
      <formula>0</formula>
    </cfRule>
  </conditionalFormatting>
  <conditionalFormatting sqref="C162">
    <cfRule type="expression" dxfId="131" priority="153">
      <formula>AND($A162&lt;&gt;0,$B162&lt;&gt;0,$C162=0)</formula>
    </cfRule>
  </conditionalFormatting>
  <conditionalFormatting sqref="C167">
    <cfRule type="expression" dxfId="130" priority="143">
      <formula>AND($A167&lt;&gt;0,$B167&lt;&gt;0,$C167=0)</formula>
    </cfRule>
  </conditionalFormatting>
  <conditionalFormatting sqref="C171">
    <cfRule type="expression" dxfId="129" priority="141">
      <formula>AND($A171&lt;&gt;0,$B171&lt;&gt;0,$C171=0)</formula>
    </cfRule>
  </conditionalFormatting>
  <conditionalFormatting sqref="B225:C226">
    <cfRule type="expression" dxfId="128" priority="138">
      <formula>AND(#REF!&lt;&gt;0,$B225&lt;&gt;0,$C225=0)</formula>
    </cfRule>
  </conditionalFormatting>
  <conditionalFormatting sqref="C174:C175">
    <cfRule type="expression" dxfId="127" priority="137">
      <formula>AND($A174&lt;&gt;0,$B174&lt;&gt;0,$C174=0)</formula>
    </cfRule>
  </conditionalFormatting>
  <conditionalFormatting sqref="B168:C170">
    <cfRule type="cellIs" dxfId="126" priority="135" operator="notEqual">
      <formula>0</formula>
    </cfRule>
  </conditionalFormatting>
  <conditionalFormatting sqref="B223:C223 B227:C227">
    <cfRule type="expression" dxfId="125" priority="134">
      <formula>AND(#REF!&lt;&gt;0,$B223&lt;&gt;0,$C223=0)</formula>
    </cfRule>
  </conditionalFormatting>
  <conditionalFormatting sqref="C161">
    <cfRule type="expression" dxfId="124" priority="132">
      <formula>AND($A161&lt;&gt;0,$B161&lt;&gt;0,$C161=0)</formula>
    </cfRule>
  </conditionalFormatting>
  <conditionalFormatting sqref="I16">
    <cfRule type="expression" dxfId="123" priority="128">
      <formula>AND($A16&lt;&gt;0,$B16&lt;&gt;0,$C16=0)</formula>
    </cfRule>
  </conditionalFormatting>
  <conditionalFormatting sqref="I17:I24">
    <cfRule type="expression" dxfId="122" priority="127">
      <formula>AND($A17&lt;&gt;0,$B17&lt;&gt;0,$C17=0)</formula>
    </cfRule>
  </conditionalFormatting>
  <conditionalFormatting sqref="I26:I34">
    <cfRule type="expression" dxfId="121" priority="126">
      <formula>AND($A26&lt;&gt;0,$B26&lt;&gt;0,$C26=0)</formula>
    </cfRule>
  </conditionalFormatting>
  <conditionalFormatting sqref="I36:I49">
    <cfRule type="expression" dxfId="120" priority="125">
      <formula>AND($A36&lt;&gt;0,$B36&lt;&gt;0,$C36=0)</formula>
    </cfRule>
  </conditionalFormatting>
  <conditionalFormatting sqref="I51:I58">
    <cfRule type="expression" dxfId="119" priority="124">
      <formula>AND($A51&lt;&gt;0,$B51&lt;&gt;0,$C51=0)</formula>
    </cfRule>
  </conditionalFormatting>
  <conditionalFormatting sqref="I60:I71">
    <cfRule type="expression" dxfId="118" priority="123">
      <formula>AND($A60&lt;&gt;0,$B60&lt;&gt;0,$C60=0)</formula>
    </cfRule>
  </conditionalFormatting>
  <conditionalFormatting sqref="I73">
    <cfRule type="expression" dxfId="117" priority="122">
      <formula>AND($A73&lt;&gt;0,$B73&lt;&gt;0,$C73=0)</formula>
    </cfRule>
  </conditionalFormatting>
  <conditionalFormatting sqref="I75:I82">
    <cfRule type="expression" dxfId="116" priority="121">
      <formula>AND($A75&lt;&gt;0,$B75&lt;&gt;0,$C75=0)</formula>
    </cfRule>
  </conditionalFormatting>
  <conditionalFormatting sqref="I84">
    <cfRule type="expression" dxfId="115" priority="120">
      <formula>AND($A84&lt;&gt;0,$B84&lt;&gt;0,$C84=0)</formula>
    </cfRule>
  </conditionalFormatting>
  <conditionalFormatting sqref="I86:I88">
    <cfRule type="expression" dxfId="114" priority="119">
      <formula>AND($A86&lt;&gt;0,$B86&lt;&gt;0,$C86=0)</formula>
    </cfRule>
  </conditionalFormatting>
  <conditionalFormatting sqref="I90:I91">
    <cfRule type="expression" dxfId="113" priority="118">
      <formula>AND($A90&lt;&gt;0,$B90&lt;&gt;0,$C90=0)</formula>
    </cfRule>
  </conditionalFormatting>
  <conditionalFormatting sqref="I94:I102">
    <cfRule type="expression" dxfId="112" priority="117">
      <formula>AND($A94&lt;&gt;0,$B94&lt;&gt;0,$C94=0)</formula>
    </cfRule>
  </conditionalFormatting>
  <conditionalFormatting sqref="I104:I113">
    <cfRule type="expression" dxfId="111" priority="116">
      <formula>AND($A104&lt;&gt;0,$B104&lt;&gt;0,$C104=0)</formula>
    </cfRule>
  </conditionalFormatting>
  <conditionalFormatting sqref="I115:I124">
    <cfRule type="expression" dxfId="110" priority="115">
      <formula>AND($A115&lt;&gt;0,$B115&lt;&gt;0,$C115=0)</formula>
    </cfRule>
  </conditionalFormatting>
  <conditionalFormatting sqref="I126:I134">
    <cfRule type="expression" dxfId="109" priority="114">
      <formula>AND($A126&lt;&gt;0,$B126&lt;&gt;0,$C126=0)</formula>
    </cfRule>
  </conditionalFormatting>
  <conditionalFormatting sqref="I136">
    <cfRule type="expression" dxfId="108" priority="113">
      <formula>AND($A136&lt;&gt;0,$B136&lt;&gt;0,$C136=0)</formula>
    </cfRule>
  </conditionalFormatting>
  <conditionalFormatting sqref="I138">
    <cfRule type="expression" dxfId="107" priority="112">
      <formula>AND($A138&lt;&gt;0,$B138&lt;&gt;0,$C138=0)</formula>
    </cfRule>
  </conditionalFormatting>
  <conditionalFormatting sqref="I140:I143">
    <cfRule type="expression" dxfId="106" priority="111">
      <formula>AND($A140&lt;&gt;0,$B140&lt;&gt;0,$C140=0)</formula>
    </cfRule>
  </conditionalFormatting>
  <conditionalFormatting sqref="I145:I160">
    <cfRule type="expression" dxfId="105" priority="110">
      <formula>AND($A145&lt;&gt;0,$B145&lt;&gt;0,$C145=0)</formula>
    </cfRule>
  </conditionalFormatting>
  <conditionalFormatting sqref="I163:I166">
    <cfRule type="expression" dxfId="104" priority="109">
      <formula>AND($A163&lt;&gt;0,$B163&lt;&gt;0,$C163=0)</formula>
    </cfRule>
  </conditionalFormatting>
  <conditionalFormatting sqref="I168:I170 I172:I173">
    <cfRule type="expression" dxfId="103" priority="108">
      <formula>AND($A168&lt;&gt;0,$B168&lt;&gt;0,$C168=0)</formula>
    </cfRule>
  </conditionalFormatting>
  <conditionalFormatting sqref="I176:I181">
    <cfRule type="expression" dxfId="102" priority="107">
      <formula>AND($A176&lt;&gt;0,$B176&lt;&gt;0,$C176=0)</formula>
    </cfRule>
  </conditionalFormatting>
  <conditionalFormatting sqref="I184:I185">
    <cfRule type="expression" dxfId="101" priority="106">
      <formula>AND($A184&lt;&gt;0,$B184&lt;&gt;0,$C184=0)</formula>
    </cfRule>
  </conditionalFormatting>
  <conditionalFormatting sqref="I187:I189">
    <cfRule type="expression" dxfId="100" priority="105">
      <formula>AND($A187&lt;&gt;0,$B187&lt;&gt;0,$C187=0)</formula>
    </cfRule>
  </conditionalFormatting>
  <conditionalFormatting sqref="I191:I197">
    <cfRule type="expression" dxfId="99" priority="104">
      <formula>AND($A191&lt;&gt;0,$B191&lt;&gt;0,$C191=0)</formula>
    </cfRule>
  </conditionalFormatting>
  <conditionalFormatting sqref="I199:I200">
    <cfRule type="expression" dxfId="98" priority="103">
      <formula>AND($A199&lt;&gt;0,$B199&lt;&gt;0,$C199=0)</formula>
    </cfRule>
  </conditionalFormatting>
  <conditionalFormatting sqref="I202:I206">
    <cfRule type="expression" dxfId="97" priority="102">
      <formula>AND($A202&lt;&gt;0,$B202&lt;&gt;0,$C202=0)</formula>
    </cfRule>
  </conditionalFormatting>
  <conditionalFormatting sqref="I208">
    <cfRule type="expression" dxfId="96" priority="101">
      <formula>AND($A208&lt;&gt;0,$B208&lt;&gt;0,$C208=0)</formula>
    </cfRule>
  </conditionalFormatting>
  <conditionalFormatting sqref="I210:I215">
    <cfRule type="expression" dxfId="95" priority="100">
      <formula>AND($A210&lt;&gt;0,$B210&lt;&gt;0,$C210=0)</formula>
    </cfRule>
  </conditionalFormatting>
  <conditionalFormatting sqref="I217:I221">
    <cfRule type="expression" dxfId="94" priority="99">
      <formula>AND($A217&lt;&gt;0,$B217&lt;&gt;0,$C217=0)</formula>
    </cfRule>
  </conditionalFormatting>
  <conditionalFormatting sqref="I223:I228">
    <cfRule type="expression" dxfId="93" priority="98">
      <formula>AND($A223&lt;&gt;0,$B223&lt;&gt;0,$C223=0)</formula>
    </cfRule>
  </conditionalFormatting>
  <conditionalFormatting sqref="K222">
    <cfRule type="expression" dxfId="92" priority="97">
      <formula>AND(#REF!&lt;&gt;0,$B222&lt;&gt;0,$C222=0)</formula>
    </cfRule>
  </conditionalFormatting>
  <conditionalFormatting sqref="K216">
    <cfRule type="expression" dxfId="91" priority="96">
      <formula>AND(#REF!&lt;&gt;0,$B216&lt;&gt;0,$C216=0)</formula>
    </cfRule>
  </conditionalFormatting>
  <conditionalFormatting sqref="I216">
    <cfRule type="expression" dxfId="90" priority="95">
      <formula>AND(#REF!&lt;&gt;0,$B216&lt;&gt;0,$C216=0)</formula>
    </cfRule>
  </conditionalFormatting>
  <conditionalFormatting sqref="I222">
    <cfRule type="expression" dxfId="89" priority="94">
      <formula>AND(#REF!&lt;&gt;0,$B222&lt;&gt;0,$C222=0)</formula>
    </cfRule>
  </conditionalFormatting>
  <conditionalFormatting sqref="I209">
    <cfRule type="expression" dxfId="88" priority="93">
      <formula>AND(#REF!&lt;&gt;0,$B209&lt;&gt;0,$C209=0)</formula>
    </cfRule>
  </conditionalFormatting>
  <conditionalFormatting sqref="K209">
    <cfRule type="expression" dxfId="87" priority="92">
      <formula>AND(#REF!&lt;&gt;0,$B209&lt;&gt;0,$C209=0)</formula>
    </cfRule>
  </conditionalFormatting>
  <conditionalFormatting sqref="I207">
    <cfRule type="expression" dxfId="86" priority="91">
      <formula>AND(#REF!&lt;&gt;0,$B207&lt;&gt;0,$C207=0)</formula>
    </cfRule>
  </conditionalFormatting>
  <conditionalFormatting sqref="K207">
    <cfRule type="expression" dxfId="85" priority="90">
      <formula>AND(#REF!&lt;&gt;0,$B207&lt;&gt;0,$C207=0)</formula>
    </cfRule>
  </conditionalFormatting>
  <conditionalFormatting sqref="I198">
    <cfRule type="expression" dxfId="84" priority="89">
      <formula>AND(#REF!&lt;&gt;0,$B198&lt;&gt;0,$C198=0)</formula>
    </cfRule>
  </conditionalFormatting>
  <conditionalFormatting sqref="K198">
    <cfRule type="expression" dxfId="83" priority="88">
      <formula>AND(#REF!&lt;&gt;0,$B198&lt;&gt;0,$C198=0)</formula>
    </cfRule>
  </conditionalFormatting>
  <conditionalFormatting sqref="I190">
    <cfRule type="expression" dxfId="82" priority="87">
      <formula>AND(#REF!&lt;&gt;0,$B190&lt;&gt;0,$C190=0)</formula>
    </cfRule>
  </conditionalFormatting>
  <conditionalFormatting sqref="K190">
    <cfRule type="expression" dxfId="81" priority="86">
      <formula>AND(#REF!&lt;&gt;0,$B190&lt;&gt;0,$C190=0)</formula>
    </cfRule>
  </conditionalFormatting>
  <conditionalFormatting sqref="I186">
    <cfRule type="expression" dxfId="80" priority="85">
      <formula>AND(#REF!&lt;&gt;0,$B186&lt;&gt;0,$C186=0)</formula>
    </cfRule>
  </conditionalFormatting>
  <conditionalFormatting sqref="K186">
    <cfRule type="expression" dxfId="79" priority="84">
      <formula>AND(#REF!&lt;&gt;0,$B186&lt;&gt;0,$C186=0)</formula>
    </cfRule>
  </conditionalFormatting>
  <conditionalFormatting sqref="I182:I183">
    <cfRule type="expression" dxfId="78" priority="83">
      <formula>AND(#REF!&lt;&gt;0,$B182&lt;&gt;0,$C182=0)</formula>
    </cfRule>
  </conditionalFormatting>
  <conditionalFormatting sqref="K182:K183">
    <cfRule type="expression" dxfId="77" priority="82">
      <formula>AND(#REF!&lt;&gt;0,$B182&lt;&gt;0,$C182=0)</formula>
    </cfRule>
  </conditionalFormatting>
  <conditionalFormatting sqref="I175">
    <cfRule type="expression" dxfId="76" priority="81">
      <formula>AND(#REF!&lt;&gt;0,$B175&lt;&gt;0,$C175=0)</formula>
    </cfRule>
  </conditionalFormatting>
  <conditionalFormatting sqref="K175">
    <cfRule type="expression" dxfId="75" priority="80">
      <formula>AND(#REF!&lt;&gt;0,$B175&lt;&gt;0,$C175=0)</formula>
    </cfRule>
  </conditionalFormatting>
  <conditionalFormatting sqref="I171">
    <cfRule type="expression" dxfId="74" priority="79">
      <formula>AND(#REF!&lt;&gt;0,$B171&lt;&gt;0,$C171=0)</formula>
    </cfRule>
  </conditionalFormatting>
  <conditionalFormatting sqref="K171">
    <cfRule type="expression" dxfId="73" priority="78">
      <formula>AND(#REF!&lt;&gt;0,$B171&lt;&gt;0,$C171=0)</formula>
    </cfRule>
  </conditionalFormatting>
  <conditionalFormatting sqref="I167">
    <cfRule type="expression" dxfId="72" priority="77">
      <formula>AND(#REF!&lt;&gt;0,$B167&lt;&gt;0,$C167=0)</formula>
    </cfRule>
  </conditionalFormatting>
  <conditionalFormatting sqref="K167">
    <cfRule type="expression" dxfId="71" priority="76">
      <formula>AND(#REF!&lt;&gt;0,$B167&lt;&gt;0,$C167=0)</formula>
    </cfRule>
  </conditionalFormatting>
  <conditionalFormatting sqref="I25">
    <cfRule type="expression" dxfId="70" priority="69">
      <formula>AND($A25&lt;&gt;0,$B25&lt;&gt;0,$C25=0)</formula>
    </cfRule>
  </conditionalFormatting>
  <conditionalFormatting sqref="I162">
    <cfRule type="expression" dxfId="69" priority="74">
      <formula>AND(#REF!&lt;&gt;0,$B162&lt;&gt;0,$C162=0)</formula>
    </cfRule>
  </conditionalFormatting>
  <conditionalFormatting sqref="K25">
    <cfRule type="expression" dxfId="68" priority="68">
      <formula>AND($A25&lt;&gt;0,$B25&lt;&gt;0,$C25=0)</formula>
    </cfRule>
  </conditionalFormatting>
  <conditionalFormatting sqref="K162">
    <cfRule type="expression" dxfId="67" priority="72">
      <formula>AND(#REF!&lt;&gt;0,$B162&lt;&gt;0,$C162=0)</formula>
    </cfRule>
  </conditionalFormatting>
  <conditionalFormatting sqref="I15">
    <cfRule type="expression" dxfId="66" priority="71">
      <formula>AND($A15&lt;&gt;0,$B15&lt;&gt;0,$C15=0)</formula>
    </cfRule>
  </conditionalFormatting>
  <conditionalFormatting sqref="K15">
    <cfRule type="expression" dxfId="65" priority="70">
      <formula>AND($A15&lt;&gt;0,$B15&lt;&gt;0,$C15=0)</formula>
    </cfRule>
  </conditionalFormatting>
  <conditionalFormatting sqref="I35">
    <cfRule type="expression" dxfId="64" priority="67">
      <formula>AND($A35&lt;&gt;0,$B35&lt;&gt;0,$C35=0)</formula>
    </cfRule>
  </conditionalFormatting>
  <conditionalFormatting sqref="K35">
    <cfRule type="expression" dxfId="63" priority="66">
      <formula>AND($A35&lt;&gt;0,$B35&lt;&gt;0,$C35=0)</formula>
    </cfRule>
  </conditionalFormatting>
  <conditionalFormatting sqref="I50">
    <cfRule type="expression" dxfId="62" priority="65">
      <formula>AND($A50&lt;&gt;0,$B50&lt;&gt;0,$C50=0)</formula>
    </cfRule>
  </conditionalFormatting>
  <conditionalFormatting sqref="K50">
    <cfRule type="expression" dxfId="61" priority="64">
      <formula>AND($A50&lt;&gt;0,$B50&lt;&gt;0,$C50=0)</formula>
    </cfRule>
  </conditionalFormatting>
  <conditionalFormatting sqref="I59">
    <cfRule type="expression" dxfId="60" priority="63">
      <formula>AND($A59&lt;&gt;0,$B59&lt;&gt;0,$C59=0)</formula>
    </cfRule>
  </conditionalFormatting>
  <conditionalFormatting sqref="K59">
    <cfRule type="expression" dxfId="59" priority="62">
      <formula>AND($A59&lt;&gt;0,$B59&lt;&gt;0,$C59=0)</formula>
    </cfRule>
  </conditionalFormatting>
  <conditionalFormatting sqref="I72">
    <cfRule type="expression" dxfId="58" priority="61">
      <formula>AND($A72&lt;&gt;0,$B72&lt;&gt;0,$C72=0)</formula>
    </cfRule>
  </conditionalFormatting>
  <conditionalFormatting sqref="K72">
    <cfRule type="expression" dxfId="57" priority="60">
      <formula>AND($A72&lt;&gt;0,$B72&lt;&gt;0,$C72=0)</formula>
    </cfRule>
  </conditionalFormatting>
  <conditionalFormatting sqref="I74">
    <cfRule type="expression" dxfId="56" priority="59">
      <formula>AND($A74&lt;&gt;0,$B74&lt;&gt;0,$C74=0)</formula>
    </cfRule>
  </conditionalFormatting>
  <conditionalFormatting sqref="K74">
    <cfRule type="expression" dxfId="55" priority="58">
      <formula>AND($A74&lt;&gt;0,$B74&lt;&gt;0,$C74=0)</formula>
    </cfRule>
  </conditionalFormatting>
  <conditionalFormatting sqref="I83">
    <cfRule type="expression" dxfId="54" priority="57">
      <formula>AND($A83&lt;&gt;0,$B83&lt;&gt;0,$C83=0)</formula>
    </cfRule>
  </conditionalFormatting>
  <conditionalFormatting sqref="K83">
    <cfRule type="expression" dxfId="53" priority="56">
      <formula>AND($A83&lt;&gt;0,$B83&lt;&gt;0,$C83=0)</formula>
    </cfRule>
  </conditionalFormatting>
  <conditionalFormatting sqref="I85">
    <cfRule type="expression" dxfId="52" priority="55">
      <formula>AND($A85&lt;&gt;0,$B85&lt;&gt;0,$C85=0)</formula>
    </cfRule>
  </conditionalFormatting>
  <conditionalFormatting sqref="K85">
    <cfRule type="expression" dxfId="51" priority="54">
      <formula>AND($A85&lt;&gt;0,$B85&lt;&gt;0,$C85=0)</formula>
    </cfRule>
  </conditionalFormatting>
  <conditionalFormatting sqref="I89">
    <cfRule type="expression" dxfId="50" priority="53">
      <formula>AND($A89&lt;&gt;0,$B89&lt;&gt;0,$C89=0)</formula>
    </cfRule>
  </conditionalFormatting>
  <conditionalFormatting sqref="K89">
    <cfRule type="expression" dxfId="49" priority="52">
      <formula>AND($A89&lt;&gt;0,$B89&lt;&gt;0,$C89=0)</formula>
    </cfRule>
  </conditionalFormatting>
  <conditionalFormatting sqref="I125">
    <cfRule type="expression" dxfId="48" priority="51">
      <formula>AND($A125&lt;&gt;0,$B125&lt;&gt;0,$C125=0)</formula>
    </cfRule>
  </conditionalFormatting>
  <conditionalFormatting sqref="K125">
    <cfRule type="expression" dxfId="47" priority="50">
      <formula>AND($A125&lt;&gt;0,$B125&lt;&gt;0,$C125=0)</formula>
    </cfRule>
  </conditionalFormatting>
  <conditionalFormatting sqref="I114">
    <cfRule type="expression" dxfId="46" priority="49">
      <formula>AND($A114&lt;&gt;0,$B114&lt;&gt;0,$C114=0)</formula>
    </cfRule>
  </conditionalFormatting>
  <conditionalFormatting sqref="K114">
    <cfRule type="expression" dxfId="45" priority="48">
      <formula>AND($A114&lt;&gt;0,$B114&lt;&gt;0,$C114=0)</formula>
    </cfRule>
  </conditionalFormatting>
  <conditionalFormatting sqref="I103">
    <cfRule type="expression" dxfId="44" priority="47">
      <formula>AND($A103&lt;&gt;0,$B103&lt;&gt;0,$C103=0)</formula>
    </cfRule>
  </conditionalFormatting>
  <conditionalFormatting sqref="K103">
    <cfRule type="expression" dxfId="43" priority="46">
      <formula>AND($A103&lt;&gt;0,$B103&lt;&gt;0,$C103=0)</formula>
    </cfRule>
  </conditionalFormatting>
  <conditionalFormatting sqref="I92">
    <cfRule type="expression" dxfId="42" priority="45">
      <formula>AND($A92&lt;&gt;0,$B92&lt;&gt;0,$C92=0)</formula>
    </cfRule>
  </conditionalFormatting>
  <conditionalFormatting sqref="I93">
    <cfRule type="expression" dxfId="41" priority="44">
      <formula>AND($A93&lt;&gt;0,$B93&lt;&gt;0,$C93=0)</formula>
    </cfRule>
  </conditionalFormatting>
  <conditionalFormatting sqref="K92">
    <cfRule type="expression" dxfId="40" priority="43">
      <formula>AND($A92&lt;&gt;0,$B92&lt;&gt;0,$C92=0)</formula>
    </cfRule>
  </conditionalFormatting>
  <conditionalFormatting sqref="K93">
    <cfRule type="expression" dxfId="39" priority="42">
      <formula>AND($A93&lt;&gt;0,$B93&lt;&gt;0,$C93=0)</formula>
    </cfRule>
  </conditionalFormatting>
  <conditionalFormatting sqref="I135">
    <cfRule type="expression" dxfId="38" priority="41">
      <formula>AND($A135&lt;&gt;0,$B135&lt;&gt;0,$C135=0)</formula>
    </cfRule>
  </conditionalFormatting>
  <conditionalFormatting sqref="K135">
    <cfRule type="expression" dxfId="37" priority="40">
      <formula>AND($A135&lt;&gt;0,$B135&lt;&gt;0,$C135=0)</formula>
    </cfRule>
  </conditionalFormatting>
  <conditionalFormatting sqref="I137">
    <cfRule type="expression" dxfId="36" priority="39">
      <formula>AND($A137&lt;&gt;0,$B137&lt;&gt;0,$C137=0)</formula>
    </cfRule>
  </conditionalFormatting>
  <conditionalFormatting sqref="K137">
    <cfRule type="expression" dxfId="35" priority="38">
      <formula>AND($A137&lt;&gt;0,$B137&lt;&gt;0,$C137=0)</formula>
    </cfRule>
  </conditionalFormatting>
  <conditionalFormatting sqref="I139">
    <cfRule type="expression" dxfId="34" priority="37">
      <formula>AND($A139&lt;&gt;0,$B139&lt;&gt;0,$C139=0)</formula>
    </cfRule>
  </conditionalFormatting>
  <conditionalFormatting sqref="K139">
    <cfRule type="expression" dxfId="33" priority="36">
      <formula>AND($A139&lt;&gt;0,$B139&lt;&gt;0,$C139=0)</formula>
    </cfRule>
  </conditionalFormatting>
  <conditionalFormatting sqref="I144">
    <cfRule type="expression" dxfId="32" priority="35">
      <formula>AND($A144&lt;&gt;0,$B144&lt;&gt;0,$C144=0)</formula>
    </cfRule>
  </conditionalFormatting>
  <conditionalFormatting sqref="K144">
    <cfRule type="expression" dxfId="31" priority="34">
      <formula>AND($A144&lt;&gt;0,$B144&lt;&gt;0,$C144=0)</formula>
    </cfRule>
  </conditionalFormatting>
  <conditionalFormatting sqref="I161">
    <cfRule type="expression" dxfId="30" priority="33">
      <formula>AND($A161&lt;&gt;0,$B161&lt;&gt;0,$C161=0)</formula>
    </cfRule>
  </conditionalFormatting>
  <conditionalFormatting sqref="K161">
    <cfRule type="expression" dxfId="29" priority="32">
      <formula>AND($A161&lt;&gt;0,$B161&lt;&gt;0,$C161=0)</formula>
    </cfRule>
  </conditionalFormatting>
  <conditionalFormatting sqref="I201">
    <cfRule type="expression" dxfId="28" priority="31">
      <formula>AND(#REF!&lt;&gt;0,$B201&lt;&gt;0,$C201=0)</formula>
    </cfRule>
  </conditionalFormatting>
  <conditionalFormatting sqref="K201">
    <cfRule type="expression" dxfId="27" priority="30">
      <formula>AND(#REF!&lt;&gt;0,$B201&lt;&gt;0,$C201=0)</formula>
    </cfRule>
  </conditionalFormatting>
  <conditionalFormatting sqref="I174">
    <cfRule type="expression" dxfId="26" priority="29">
      <formula>AND(#REF!&lt;&gt;0,$B174&lt;&gt;0,$C174=0)</formula>
    </cfRule>
  </conditionalFormatting>
  <conditionalFormatting sqref="K174">
    <cfRule type="expression" dxfId="25" priority="28">
      <formula>AND(#REF!&lt;&gt;0,$B174&lt;&gt;0,$C174=0)</formula>
    </cfRule>
  </conditionalFormatting>
  <conditionalFormatting sqref="G145:G157">
    <cfRule type="cellIs" dxfId="24" priority="27" stopIfTrue="1" operator="equal">
      <formula>"NO EXISTE ITEM"</formula>
    </cfRule>
  </conditionalFormatting>
  <conditionalFormatting sqref="G140:G143">
    <cfRule type="cellIs" dxfId="23" priority="26" stopIfTrue="1" operator="equal">
      <formula>"NO EXISTE ITEM"</formula>
    </cfRule>
  </conditionalFormatting>
  <conditionalFormatting sqref="G138">
    <cfRule type="cellIs" dxfId="22" priority="25" stopIfTrue="1" operator="equal">
      <formula>"NO EXISTE ITEM"</formula>
    </cfRule>
  </conditionalFormatting>
  <conditionalFormatting sqref="G126">
    <cfRule type="cellIs" dxfId="21" priority="24" stopIfTrue="1" operator="equal">
      <formula>"NO EXISTE ITEM"</formula>
    </cfRule>
  </conditionalFormatting>
  <conditionalFormatting sqref="G130">
    <cfRule type="cellIs" dxfId="20" priority="23" stopIfTrue="1" operator="equal">
      <formula>"NO EXISTE ITEM"</formula>
    </cfRule>
  </conditionalFormatting>
  <conditionalFormatting sqref="G129">
    <cfRule type="cellIs" dxfId="19" priority="22" stopIfTrue="1" operator="equal">
      <formula>"NO EXISTE ITEM"</formula>
    </cfRule>
  </conditionalFormatting>
  <conditionalFormatting sqref="G118:G119">
    <cfRule type="cellIs" dxfId="18" priority="21" stopIfTrue="1" operator="equal">
      <formula>"NO EXISTE ITEM"</formula>
    </cfRule>
  </conditionalFormatting>
  <conditionalFormatting sqref="G104:G113">
    <cfRule type="cellIs" dxfId="17" priority="20" stopIfTrue="1" operator="equal">
      <formula>"NO EXISTE ITEM"</formula>
    </cfRule>
  </conditionalFormatting>
  <conditionalFormatting sqref="G94:G102">
    <cfRule type="cellIs" dxfId="16" priority="19" stopIfTrue="1" operator="equal">
      <formula>"NO EXISTE ITEM"</formula>
    </cfRule>
  </conditionalFormatting>
  <conditionalFormatting sqref="G91">
    <cfRule type="cellIs" dxfId="15" priority="18" stopIfTrue="1" operator="equal">
      <formula>"NO EXISTE ITEM"</formula>
    </cfRule>
  </conditionalFormatting>
  <conditionalFormatting sqref="G88">
    <cfRule type="cellIs" dxfId="14" priority="17" stopIfTrue="1" operator="equal">
      <formula>"NO EXISTE ITEM"</formula>
    </cfRule>
  </conditionalFormatting>
  <conditionalFormatting sqref="G80:G82">
    <cfRule type="cellIs" dxfId="13" priority="16" stopIfTrue="1" operator="equal">
      <formula>"NO EXISTE ITEM"</formula>
    </cfRule>
  </conditionalFormatting>
  <conditionalFormatting sqref="G73">
    <cfRule type="cellIs" dxfId="12" priority="15" stopIfTrue="1" operator="equal">
      <formula>"NO EXISTE ITEM"</formula>
    </cfRule>
  </conditionalFormatting>
  <conditionalFormatting sqref="G71">
    <cfRule type="cellIs" dxfId="11" priority="14" stopIfTrue="1" operator="equal">
      <formula>"NO EXISTE ITEM"</formula>
    </cfRule>
  </conditionalFormatting>
  <conditionalFormatting sqref="G62:G63">
    <cfRule type="cellIs" dxfId="10" priority="13" stopIfTrue="1" operator="equal">
      <formula>"NO EXISTE ITEM"</formula>
    </cfRule>
  </conditionalFormatting>
  <conditionalFormatting sqref="G53">
    <cfRule type="cellIs" dxfId="9" priority="12" stopIfTrue="1" operator="equal">
      <formula>"NO EXISTE ITEM"</formula>
    </cfRule>
  </conditionalFormatting>
  <conditionalFormatting sqref="G39">
    <cfRule type="cellIs" dxfId="8" priority="11" stopIfTrue="1" operator="equal">
      <formula>"NO EXISTE ITEM"</formula>
    </cfRule>
  </conditionalFormatting>
  <conditionalFormatting sqref="G41">
    <cfRule type="cellIs" dxfId="7" priority="10" stopIfTrue="1" operator="equal">
      <formula>"NO EXISTE ITEM"</formula>
    </cfRule>
  </conditionalFormatting>
  <conditionalFormatting sqref="G37">
    <cfRule type="cellIs" dxfId="6" priority="9" stopIfTrue="1" operator="equal">
      <formula>"NO EXISTE ITEM"</formula>
    </cfRule>
  </conditionalFormatting>
  <conditionalFormatting sqref="G27:G34">
    <cfRule type="cellIs" dxfId="5" priority="8" stopIfTrue="1" operator="equal">
      <formula>"NO EXISTE ITEM"</formula>
    </cfRule>
  </conditionalFormatting>
  <conditionalFormatting sqref="G16:G23">
    <cfRule type="cellIs" dxfId="4" priority="7" stopIfTrue="1" operator="equal">
      <formula>"NO EXISTE ITEM"</formula>
    </cfRule>
  </conditionalFormatting>
  <conditionalFormatting sqref="G8">
    <cfRule type="cellIs" dxfId="3" priority="6" operator="lessThan">
      <formula>0</formula>
    </cfRule>
  </conditionalFormatting>
  <conditionalFormatting sqref="K4">
    <cfRule type="cellIs" dxfId="2" priority="3" operator="lessThan">
      <formula>0</formula>
    </cfRule>
  </conditionalFormatting>
  <conditionalFormatting sqref="K5">
    <cfRule type="cellIs" dxfId="1" priority="2" operator="lessThan">
      <formula>0</formula>
    </cfRule>
  </conditionalFormatting>
  <conditionalFormatting sqref="K6">
    <cfRule type="cellIs" dxfId="0" priority="1" operator="lessThan">
      <formula>0</formula>
    </cfRule>
  </conditionalFormatting>
  <pageMargins left="0.70866141732283472" right="0.70866141732283472" top="0.74803149606299213" bottom="0.74803149606299213" header="0.31496062992125984" footer="0.31496062992125984"/>
  <pageSetup scale="4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A3E7E-1054-4F6A-9156-B72A72C31633}">
  <sheetPr>
    <tabColor rgb="FF92D050"/>
  </sheetPr>
  <dimension ref="A1:U46"/>
  <sheetViews>
    <sheetView topLeftCell="B23" zoomScale="85" zoomScaleNormal="85" workbookViewId="0">
      <selection activeCell="N22" sqref="N22"/>
    </sheetView>
  </sheetViews>
  <sheetFormatPr baseColWidth="10" defaultRowHeight="14.4"/>
  <cols>
    <col min="1" max="1" width="5" bestFit="1" customWidth="1"/>
    <col min="2" max="2" width="19.5546875" bestFit="1" customWidth="1"/>
    <col min="3" max="3" width="7.77734375" customWidth="1"/>
    <col min="4" max="4" width="18" bestFit="1" customWidth="1"/>
    <col min="5" max="5" width="3.5546875" customWidth="1"/>
    <col min="6" max="6" width="5" bestFit="1" customWidth="1"/>
    <col min="7" max="7" width="21.77734375" customWidth="1"/>
    <col min="8" max="8" width="6.21875" bestFit="1" customWidth="1"/>
    <col min="9" max="9" width="18" bestFit="1" customWidth="1"/>
    <col min="10" max="10" width="3.88671875" customWidth="1"/>
    <col min="11" max="11" width="5" bestFit="1" customWidth="1"/>
    <col min="12" max="12" width="21.6640625" customWidth="1"/>
    <col min="13" max="13" width="6.21875" bestFit="1" customWidth="1"/>
    <col min="14" max="14" width="18.33203125" customWidth="1"/>
    <col min="15" max="15" width="3.21875" customWidth="1"/>
    <col min="16" max="16" width="5" bestFit="1" customWidth="1"/>
    <col min="17" max="17" width="21.44140625" customWidth="1"/>
    <col min="18" max="18" width="6.21875" bestFit="1" customWidth="1"/>
    <col min="19" max="19" width="19.33203125" bestFit="1" customWidth="1"/>
    <col min="20" max="20" width="12.44140625" bestFit="1" customWidth="1"/>
    <col min="21" max="21" width="17.44140625" bestFit="1" customWidth="1"/>
  </cols>
  <sheetData>
    <row r="1" spans="1:21" ht="15" thickBot="1"/>
    <row r="2" spans="1:21" ht="21.6" thickBot="1">
      <c r="A2" s="491" t="s">
        <v>1059</v>
      </c>
      <c r="B2" s="492"/>
      <c r="C2" s="492"/>
      <c r="D2" s="493"/>
      <c r="F2" s="491" t="s">
        <v>532</v>
      </c>
      <c r="G2" s="492"/>
      <c r="H2" s="492"/>
      <c r="I2" s="493"/>
      <c r="K2" s="491" t="s">
        <v>901</v>
      </c>
      <c r="L2" s="492"/>
      <c r="M2" s="492"/>
      <c r="N2" s="493"/>
      <c r="P2" s="491" t="s">
        <v>902</v>
      </c>
      <c r="Q2" s="494"/>
      <c r="R2" s="494"/>
      <c r="S2" s="495"/>
    </row>
    <row r="3" spans="1:21" s="335" customFormat="1" ht="14.4" customHeight="1">
      <c r="A3" s="496" t="s">
        <v>1195</v>
      </c>
      <c r="B3" s="348" t="s">
        <v>164</v>
      </c>
      <c r="C3" s="333"/>
      <c r="D3" s="334">
        <f>+'Balance adicion 1 UT parques'!F229</f>
        <v>2156190787.9979963</v>
      </c>
      <c r="F3" s="496" t="s">
        <v>1195</v>
      </c>
      <c r="G3" s="348" t="s">
        <v>164</v>
      </c>
      <c r="H3" s="333"/>
      <c r="I3" s="334">
        <f>+'Balance adicion 1 UT parques'!F395</f>
        <v>2081252520</v>
      </c>
      <c r="K3" s="496" t="s">
        <v>1195</v>
      </c>
      <c r="L3" s="348" t="s">
        <v>164</v>
      </c>
      <c r="M3" s="333"/>
      <c r="N3" s="334">
        <f>+'Balance adicion 1 UT parques'!F553</f>
        <v>1909790268</v>
      </c>
      <c r="P3" s="501" t="s">
        <v>1195</v>
      </c>
      <c r="Q3" s="332" t="s">
        <v>164</v>
      </c>
      <c r="R3" s="333"/>
      <c r="S3" s="334">
        <f>+N3+I3+D3</f>
        <v>6147233575.9979963</v>
      </c>
    </row>
    <row r="4" spans="1:21" s="335" customFormat="1" ht="15" customHeight="1">
      <c r="A4" s="497"/>
      <c r="B4" s="349" t="s">
        <v>165</v>
      </c>
      <c r="C4" s="337">
        <v>0.2354</v>
      </c>
      <c r="D4" s="338">
        <f>+C4*D3</f>
        <v>507567311.49472833</v>
      </c>
      <c r="F4" s="497"/>
      <c r="G4" s="349" t="s">
        <v>165</v>
      </c>
      <c r="H4" s="337">
        <v>0.2354</v>
      </c>
      <c r="I4" s="338">
        <f>+H4*I3</f>
        <v>489926843.208</v>
      </c>
      <c r="K4" s="497"/>
      <c r="L4" s="349" t="s">
        <v>165</v>
      </c>
      <c r="M4" s="339">
        <v>0.24150000006179001</v>
      </c>
      <c r="N4" s="338">
        <f>+M4*N3</f>
        <v>461214349.84000593</v>
      </c>
      <c r="P4" s="498"/>
      <c r="Q4" s="336" t="s">
        <v>165</v>
      </c>
      <c r="R4" s="337"/>
      <c r="S4" s="342">
        <f t="shared" ref="S4:S12" si="0">+N4+I4+D4</f>
        <v>1458708504.5427341</v>
      </c>
    </row>
    <row r="5" spans="1:21" s="335" customFormat="1" ht="15" customHeight="1">
      <c r="A5" s="497"/>
      <c r="B5" s="349" t="s">
        <v>166</v>
      </c>
      <c r="C5" s="340">
        <v>0.01</v>
      </c>
      <c r="D5" s="338">
        <f>+C5*D3</f>
        <v>21561907.879979964</v>
      </c>
      <c r="F5" s="497"/>
      <c r="G5" s="349" t="s">
        <v>166</v>
      </c>
      <c r="H5" s="340">
        <v>0.01</v>
      </c>
      <c r="I5" s="338">
        <f>+H5*I3</f>
        <v>20812525.199999999</v>
      </c>
      <c r="K5" s="497"/>
      <c r="L5" s="349" t="s">
        <v>166</v>
      </c>
      <c r="M5" s="340">
        <v>0.01</v>
      </c>
      <c r="N5" s="338">
        <f>+M5*N3</f>
        <v>19097902.68</v>
      </c>
      <c r="P5" s="498"/>
      <c r="Q5" s="336" t="s">
        <v>166</v>
      </c>
      <c r="R5" s="340">
        <v>0.01</v>
      </c>
      <c r="S5" s="342">
        <f t="shared" si="0"/>
        <v>61472335.759979963</v>
      </c>
    </row>
    <row r="6" spans="1:21" s="335" customFormat="1" ht="15" customHeight="1">
      <c r="A6" s="497"/>
      <c r="B6" s="349" t="s">
        <v>167</v>
      </c>
      <c r="C6" s="340">
        <v>0.05</v>
      </c>
      <c r="D6" s="338">
        <f>+C6*D3</f>
        <v>107809539.39989983</v>
      </c>
      <c r="F6" s="497"/>
      <c r="G6" s="349" t="s">
        <v>167</v>
      </c>
      <c r="H6" s="340">
        <v>0.05</v>
      </c>
      <c r="I6" s="338">
        <f>+H6*I3</f>
        <v>104062626</v>
      </c>
      <c r="K6" s="497"/>
      <c r="L6" s="349" t="s">
        <v>167</v>
      </c>
      <c r="M6" s="340">
        <v>0.05</v>
      </c>
      <c r="N6" s="338">
        <f>+M6*N3</f>
        <v>95489513.400000006</v>
      </c>
      <c r="P6" s="498"/>
      <c r="Q6" s="336" t="s">
        <v>167</v>
      </c>
      <c r="R6" s="340">
        <v>0.05</v>
      </c>
      <c r="S6" s="342">
        <f t="shared" si="0"/>
        <v>307361678.79989982</v>
      </c>
    </row>
    <row r="7" spans="1:21" s="335" customFormat="1" ht="15" customHeight="1">
      <c r="A7" s="497"/>
      <c r="B7" s="349" t="s">
        <v>1196</v>
      </c>
      <c r="C7" s="341"/>
      <c r="D7" s="342">
        <f>+'Balance adicion 1 UT parques'!F564</f>
        <v>6351356</v>
      </c>
      <c r="F7" s="497"/>
      <c r="G7" s="349" t="s">
        <v>1196</v>
      </c>
      <c r="H7" s="341"/>
      <c r="I7" s="342">
        <f>+'Balance adicion 1 UT parques'!F565</f>
        <v>39474264</v>
      </c>
      <c r="K7" s="497"/>
      <c r="L7" s="349" t="s">
        <v>1196</v>
      </c>
      <c r="M7" s="341"/>
      <c r="N7" s="342">
        <f>+'Balance adicion 1 UT parques'!F566</f>
        <v>44547160</v>
      </c>
      <c r="P7" s="498"/>
      <c r="Q7" s="336" t="s">
        <v>1196</v>
      </c>
      <c r="R7" s="341"/>
      <c r="S7" s="342">
        <f t="shared" si="0"/>
        <v>90372780</v>
      </c>
    </row>
    <row r="8" spans="1:21" s="335" customFormat="1" ht="15" customHeight="1">
      <c r="A8" s="497"/>
      <c r="B8" s="349" t="s">
        <v>899</v>
      </c>
      <c r="C8" s="341"/>
      <c r="D8" s="342">
        <f>+'Balance adicion 1 UT parques'!F568</f>
        <v>33592096</v>
      </c>
      <c r="F8" s="497"/>
      <c r="G8" s="349" t="s">
        <v>899</v>
      </c>
      <c r="H8" s="341"/>
      <c r="I8" s="342">
        <f>+'Balance adicion 1 UT parques'!F569</f>
        <v>36830496</v>
      </c>
      <c r="K8" s="497"/>
      <c r="L8" s="349" t="s">
        <v>899</v>
      </c>
      <c r="M8" s="341"/>
      <c r="N8" s="342">
        <f>+'Balance adicion 1 UT parques'!F570</f>
        <v>0</v>
      </c>
      <c r="P8" s="498"/>
      <c r="Q8" s="336" t="s">
        <v>899</v>
      </c>
      <c r="R8" s="341"/>
      <c r="S8" s="342">
        <f t="shared" si="0"/>
        <v>70422592</v>
      </c>
    </row>
    <row r="9" spans="1:21" s="335" customFormat="1" ht="14.4" customHeight="1">
      <c r="A9" s="497"/>
      <c r="B9" s="350" t="s">
        <v>900</v>
      </c>
      <c r="C9" s="344"/>
      <c r="D9" s="342">
        <f>+'Balance adicion 1 UT parques'!F572</f>
        <v>1304750</v>
      </c>
      <c r="F9" s="497"/>
      <c r="G9" s="350" t="s">
        <v>900</v>
      </c>
      <c r="H9" s="344"/>
      <c r="I9" s="342">
        <f>+'Balance adicion 1 UT parques'!F573</f>
        <v>3399700</v>
      </c>
      <c r="K9" s="497"/>
      <c r="L9" s="350" t="s">
        <v>900</v>
      </c>
      <c r="M9" s="344"/>
      <c r="N9" s="342">
        <f>+'Balance adicion 1 UT parques'!F574</f>
        <v>34286251.843999997</v>
      </c>
      <c r="P9" s="498"/>
      <c r="Q9" s="343" t="s">
        <v>900</v>
      </c>
      <c r="R9" s="344"/>
      <c r="S9" s="342">
        <f t="shared" si="0"/>
        <v>38990701.843999997</v>
      </c>
    </row>
    <row r="10" spans="1:21" s="335" customFormat="1" ht="15" customHeight="1" thickBot="1">
      <c r="A10" s="497"/>
      <c r="B10" s="352" t="s">
        <v>174</v>
      </c>
      <c r="C10" s="353"/>
      <c r="D10" s="354">
        <f>+D9+D8+D7+D6+D5+D4+D3</f>
        <v>2834377748.7726045</v>
      </c>
      <c r="F10" s="497"/>
      <c r="G10" s="351" t="s">
        <v>174</v>
      </c>
      <c r="H10" s="346"/>
      <c r="I10" s="347">
        <f>+I9+I8+I7+I6+I5+I4+I3</f>
        <v>2775758974.408</v>
      </c>
      <c r="K10" s="497"/>
      <c r="L10" s="351" t="s">
        <v>174</v>
      </c>
      <c r="M10" s="346"/>
      <c r="N10" s="347">
        <f>+N9+N8+N7+N6+N5+N4+N3</f>
        <v>2564425445.7640057</v>
      </c>
      <c r="P10" s="498"/>
      <c r="Q10" s="361" t="s">
        <v>174</v>
      </c>
      <c r="R10" s="353"/>
      <c r="S10" s="354">
        <f>+S9+S8+S7+S6+S5+S4+S3</f>
        <v>8174562168.9446106</v>
      </c>
    </row>
    <row r="11" spans="1:21" s="335" customFormat="1" ht="14.4" customHeight="1" thickBot="1">
      <c r="A11" s="498"/>
      <c r="B11" s="358" t="s">
        <v>1197</v>
      </c>
      <c r="C11" s="359"/>
      <c r="D11" s="360">
        <f>+'Balance adicion 1 UT parques'!F580</f>
        <v>205215886</v>
      </c>
      <c r="F11" s="497"/>
      <c r="G11" s="358" t="s">
        <v>1197</v>
      </c>
      <c r="H11" s="359"/>
      <c r="I11" s="360">
        <f>+'Balance adicion 1 UT parques'!F581</f>
        <v>201099089</v>
      </c>
      <c r="K11" s="497"/>
      <c r="L11" s="358" t="s">
        <v>1197</v>
      </c>
      <c r="M11" s="359"/>
      <c r="N11" s="360">
        <f>+'Balance adicion 1 UT parques'!F582</f>
        <v>238404025</v>
      </c>
      <c r="P11" s="498"/>
      <c r="Q11" s="358" t="s">
        <v>1197</v>
      </c>
      <c r="R11" s="359"/>
      <c r="S11" s="360">
        <f t="shared" si="0"/>
        <v>644719000</v>
      </c>
    </row>
    <row r="12" spans="1:21" s="335" customFormat="1" ht="14.4" customHeight="1" thickBot="1">
      <c r="A12" s="499"/>
      <c r="B12" s="355" t="s">
        <v>1198</v>
      </c>
      <c r="C12" s="356"/>
      <c r="D12" s="357">
        <f>+D10+D11</f>
        <v>3039593634.7726045</v>
      </c>
      <c r="F12" s="500"/>
      <c r="G12" s="355" t="s">
        <v>1198</v>
      </c>
      <c r="H12" s="356"/>
      <c r="I12" s="357">
        <f>+I10+I11</f>
        <v>2976858063.408</v>
      </c>
      <c r="K12" s="500"/>
      <c r="L12" s="355" t="s">
        <v>1198</v>
      </c>
      <c r="M12" s="356"/>
      <c r="N12" s="357">
        <f>+N10+N11</f>
        <v>2802829470.7640057</v>
      </c>
      <c r="P12" s="499"/>
      <c r="Q12" s="355" t="s">
        <v>1198</v>
      </c>
      <c r="R12" s="356"/>
      <c r="S12" s="357">
        <f t="shared" si="0"/>
        <v>8819281168.9446106</v>
      </c>
      <c r="T12" s="362"/>
      <c r="U12" s="362"/>
    </row>
    <row r="13" spans="1:21" ht="15" thickBot="1"/>
    <row r="14" spans="1:21" ht="15" customHeight="1" thickBot="1">
      <c r="A14" s="496" t="s">
        <v>1199</v>
      </c>
      <c r="B14" s="332" t="s">
        <v>164</v>
      </c>
      <c r="C14" s="333"/>
      <c r="D14" s="334">
        <f>+'Balance adicion 1 UT parques'!I229</f>
        <v>500601090</v>
      </c>
      <c r="E14" s="335"/>
      <c r="F14" s="496" t="s">
        <v>1199</v>
      </c>
      <c r="G14" s="332" t="s">
        <v>164</v>
      </c>
      <c r="H14" s="333"/>
      <c r="I14" s="334">
        <f>+'Balance adicion 1 UT parques'!I395</f>
        <v>134826642</v>
      </c>
      <c r="J14" s="335"/>
      <c r="K14" s="496" t="s">
        <v>1199</v>
      </c>
      <c r="L14" s="332" t="s">
        <v>164</v>
      </c>
      <c r="M14" s="333"/>
      <c r="N14" s="334">
        <f>+'Balance adicion 1 UT parques'!I553</f>
        <v>317662128</v>
      </c>
      <c r="O14" s="335"/>
      <c r="P14" s="496" t="s">
        <v>1199</v>
      </c>
      <c r="Q14" s="332" t="s">
        <v>164</v>
      </c>
      <c r="R14" s="333"/>
      <c r="S14" s="334">
        <f>+N14+I14+D14</f>
        <v>953089860</v>
      </c>
    </row>
    <row r="15" spans="1:21" ht="15" thickBot="1">
      <c r="A15" s="497"/>
      <c r="B15" s="336" t="s">
        <v>165</v>
      </c>
      <c r="C15" s="337">
        <v>0.2354</v>
      </c>
      <c r="D15" s="338">
        <f>+C15*D14</f>
        <v>117841496.586</v>
      </c>
      <c r="E15" s="335"/>
      <c r="F15" s="497"/>
      <c r="G15" s="336" t="s">
        <v>165</v>
      </c>
      <c r="H15" s="337">
        <v>0.2354</v>
      </c>
      <c r="I15" s="338">
        <f>+H15*I14</f>
        <v>31738191.526799999</v>
      </c>
      <c r="J15" s="335"/>
      <c r="K15" s="497"/>
      <c r="L15" s="336" t="s">
        <v>165</v>
      </c>
      <c r="M15" s="339">
        <v>0.24150000006179001</v>
      </c>
      <c r="N15" s="338">
        <f>+M15*N14</f>
        <v>76715403.931628346</v>
      </c>
      <c r="O15" s="335"/>
      <c r="P15" s="497"/>
      <c r="Q15" s="336" t="s">
        <v>165</v>
      </c>
      <c r="R15" s="337"/>
      <c r="S15" s="334">
        <f t="shared" ref="S15:S20" si="1">+N15+I15+D15</f>
        <v>226295092.04442835</v>
      </c>
    </row>
    <row r="16" spans="1:21" ht="15" thickBot="1">
      <c r="A16" s="497"/>
      <c r="B16" s="336" t="s">
        <v>166</v>
      </c>
      <c r="C16" s="340">
        <v>0.01</v>
      </c>
      <c r="D16" s="338">
        <f>+C16*D14</f>
        <v>5006010.9000000004</v>
      </c>
      <c r="E16" s="335"/>
      <c r="F16" s="497"/>
      <c r="G16" s="336" t="s">
        <v>166</v>
      </c>
      <c r="H16" s="340">
        <v>0.01</v>
      </c>
      <c r="I16" s="338">
        <f>+H16*I14</f>
        <v>1348266.42</v>
      </c>
      <c r="J16" s="335"/>
      <c r="K16" s="497"/>
      <c r="L16" s="336" t="s">
        <v>166</v>
      </c>
      <c r="M16" s="340">
        <v>0.01</v>
      </c>
      <c r="N16" s="338">
        <f>+M16*N14</f>
        <v>3176621.2800000003</v>
      </c>
      <c r="O16" s="335"/>
      <c r="P16" s="497"/>
      <c r="Q16" s="336" t="s">
        <v>166</v>
      </c>
      <c r="R16" s="340">
        <v>0.01</v>
      </c>
      <c r="S16" s="334">
        <f t="shared" si="1"/>
        <v>9530898.6000000015</v>
      </c>
    </row>
    <row r="17" spans="1:21" ht="15" thickBot="1">
      <c r="A17" s="497"/>
      <c r="B17" s="336" t="s">
        <v>167</v>
      </c>
      <c r="C17" s="340">
        <v>0.05</v>
      </c>
      <c r="D17" s="338">
        <f>+C17*D14</f>
        <v>25030054.5</v>
      </c>
      <c r="E17" s="335"/>
      <c r="F17" s="497"/>
      <c r="G17" s="336" t="s">
        <v>167</v>
      </c>
      <c r="H17" s="340">
        <v>0.05</v>
      </c>
      <c r="I17" s="338">
        <f>+H17*I14</f>
        <v>6741332.1000000006</v>
      </c>
      <c r="J17" s="335"/>
      <c r="K17" s="497"/>
      <c r="L17" s="336" t="s">
        <v>167</v>
      </c>
      <c r="M17" s="340">
        <v>0.05</v>
      </c>
      <c r="N17" s="338">
        <f>+M17*N14</f>
        <v>15883106.4</v>
      </c>
      <c r="O17" s="335"/>
      <c r="P17" s="497"/>
      <c r="Q17" s="336" t="s">
        <v>167</v>
      </c>
      <c r="R17" s="340">
        <v>0.05</v>
      </c>
      <c r="S17" s="334">
        <f t="shared" si="1"/>
        <v>47654493</v>
      </c>
    </row>
    <row r="18" spans="1:21" ht="15" thickBot="1">
      <c r="A18" s="497"/>
      <c r="B18" s="336" t="s">
        <v>1196</v>
      </c>
      <c r="C18" s="341"/>
      <c r="D18" s="342">
        <f>+'Balance adicion 1 UT parques'!I564</f>
        <v>0</v>
      </c>
      <c r="E18" s="335"/>
      <c r="F18" s="497"/>
      <c r="G18" s="336" t="s">
        <v>1196</v>
      </c>
      <c r="H18" s="341"/>
      <c r="I18" s="342">
        <f>+'Balance adicion 1 UT parques'!I565</f>
        <v>0</v>
      </c>
      <c r="J18" s="335"/>
      <c r="K18" s="497"/>
      <c r="L18" s="336" t="s">
        <v>1196</v>
      </c>
      <c r="M18" s="341"/>
      <c r="N18" s="342">
        <f>+'Balance adicion 1 UT parques'!I566</f>
        <v>0</v>
      </c>
      <c r="O18" s="335"/>
      <c r="P18" s="497"/>
      <c r="Q18" s="336" t="s">
        <v>1196</v>
      </c>
      <c r="R18" s="341"/>
      <c r="S18" s="334">
        <f t="shared" si="1"/>
        <v>0</v>
      </c>
    </row>
    <row r="19" spans="1:21" ht="15" thickBot="1">
      <c r="A19" s="497"/>
      <c r="B19" s="336" t="s">
        <v>899</v>
      </c>
      <c r="C19" s="341"/>
      <c r="D19" s="342">
        <f>+'Balance adicion 1 UT parques'!I568</f>
        <v>0</v>
      </c>
      <c r="E19" s="335"/>
      <c r="F19" s="497"/>
      <c r="G19" s="336" t="s">
        <v>899</v>
      </c>
      <c r="H19" s="341"/>
      <c r="I19" s="342">
        <f>+'Balance adicion 1 UT parques'!I569</f>
        <v>0</v>
      </c>
      <c r="J19" s="335"/>
      <c r="K19" s="497"/>
      <c r="L19" s="336" t="s">
        <v>899</v>
      </c>
      <c r="M19" s="341"/>
      <c r="N19" s="342">
        <f>+'Balance adicion 1 UT parques'!I570</f>
        <v>16500000</v>
      </c>
      <c r="O19" s="335"/>
      <c r="P19" s="497"/>
      <c r="Q19" s="336" t="s">
        <v>899</v>
      </c>
      <c r="R19" s="341"/>
      <c r="S19" s="334">
        <f t="shared" si="1"/>
        <v>16500000</v>
      </c>
    </row>
    <row r="20" spans="1:21">
      <c r="A20" s="497"/>
      <c r="B20" s="343" t="s">
        <v>900</v>
      </c>
      <c r="C20" s="344"/>
      <c r="D20" s="342">
        <f>+'Balance adicion 1 UT parques'!I572</f>
        <v>0</v>
      </c>
      <c r="E20" s="335"/>
      <c r="F20" s="497"/>
      <c r="G20" s="343" t="s">
        <v>900</v>
      </c>
      <c r="H20" s="344"/>
      <c r="I20" s="342">
        <f>+'Balance adicion 1 UT parques'!I573</f>
        <v>-3399700</v>
      </c>
      <c r="J20" s="335"/>
      <c r="K20" s="497"/>
      <c r="L20" s="343" t="s">
        <v>900</v>
      </c>
      <c r="M20" s="344"/>
      <c r="N20" s="342">
        <f>+'Balance adicion 1 UT parques'!I574</f>
        <v>0</v>
      </c>
      <c r="O20" s="335"/>
      <c r="P20" s="497"/>
      <c r="Q20" s="343" t="s">
        <v>900</v>
      </c>
      <c r="R20" s="344"/>
      <c r="S20" s="334">
        <f t="shared" si="1"/>
        <v>-3399700</v>
      </c>
    </row>
    <row r="21" spans="1:21" ht="15" thickBot="1">
      <c r="A21" s="497"/>
      <c r="B21" s="345" t="s">
        <v>174</v>
      </c>
      <c r="C21" s="346"/>
      <c r="D21" s="347">
        <f>ROUND((D20+D19+D18+D17+D16+D15+D14),0)</f>
        <v>648478652</v>
      </c>
      <c r="E21" s="335"/>
      <c r="F21" s="497"/>
      <c r="G21" s="345" t="s">
        <v>174</v>
      </c>
      <c r="H21" s="346"/>
      <c r="I21" s="347">
        <f>ROUND((I20+I19+I18+I17+I16+I15+I14),0)</f>
        <v>171254732</v>
      </c>
      <c r="J21" s="335"/>
      <c r="K21" s="497"/>
      <c r="L21" s="345" t="s">
        <v>174</v>
      </c>
      <c r="M21" s="346"/>
      <c r="N21" s="347">
        <f>ROUND((N20+N19+N18+N17+N16+N15+N14),0)</f>
        <v>429937260</v>
      </c>
      <c r="O21" s="335"/>
      <c r="P21" s="497"/>
      <c r="Q21" s="345" t="s">
        <v>174</v>
      </c>
      <c r="R21" s="346"/>
      <c r="S21" s="347">
        <f>+S20+S19+S18+S17+S16+S15+S14</f>
        <v>1249670643.6444283</v>
      </c>
    </row>
    <row r="22" spans="1:21" s="335" customFormat="1" ht="14.4" customHeight="1" thickBot="1">
      <c r="A22" s="497"/>
      <c r="B22" s="358" t="s">
        <v>1197</v>
      </c>
      <c r="C22" s="359"/>
      <c r="D22" s="360">
        <f>+'Balance adicion 1 UT parques'!I580</f>
        <v>82086354</v>
      </c>
      <c r="F22" s="497"/>
      <c r="G22" s="358" t="s">
        <v>1197</v>
      </c>
      <c r="H22" s="359"/>
      <c r="I22" s="360">
        <f>+'Balance adicion 1 UT parques'!I581</f>
        <v>140000000</v>
      </c>
      <c r="K22" s="497"/>
      <c r="L22" s="358" t="s">
        <v>1197</v>
      </c>
      <c r="M22" s="359"/>
      <c r="N22" s="360">
        <f>+'Balance adicion 1 UT parques'!I582</f>
        <v>71000000</v>
      </c>
      <c r="P22" s="497"/>
      <c r="Q22" s="358" t="s">
        <v>1197</v>
      </c>
      <c r="R22" s="359"/>
      <c r="S22" s="360">
        <f>+N22+I22+D22</f>
        <v>293086354</v>
      </c>
    </row>
    <row r="23" spans="1:21" s="335" customFormat="1" ht="14.4" customHeight="1" thickBot="1">
      <c r="A23" s="500"/>
      <c r="B23" s="355" t="s">
        <v>1198</v>
      </c>
      <c r="C23" s="356"/>
      <c r="D23" s="357">
        <f>+D21+D22</f>
        <v>730565006</v>
      </c>
      <c r="F23" s="500"/>
      <c r="G23" s="355" t="s">
        <v>1198</v>
      </c>
      <c r="H23" s="356"/>
      <c r="I23" s="357">
        <f>+I21+I22</f>
        <v>311254732</v>
      </c>
      <c r="K23" s="500"/>
      <c r="L23" s="355" t="s">
        <v>1198</v>
      </c>
      <c r="M23" s="356"/>
      <c r="N23" s="357">
        <f>+N21+N22</f>
        <v>500937260</v>
      </c>
      <c r="P23" s="500"/>
      <c r="Q23" s="355" t="s">
        <v>1198</v>
      </c>
      <c r="R23" s="356"/>
      <c r="S23" s="357">
        <f t="shared" ref="S23" si="2">+N23+I23+D23</f>
        <v>1542756998</v>
      </c>
      <c r="T23" s="362"/>
      <c r="U23" s="362"/>
    </row>
    <row r="25" spans="1:21" ht="15" thickBot="1"/>
    <row r="26" spans="1:21" ht="15" customHeight="1" thickBot="1">
      <c r="A26" s="496" t="s">
        <v>1200</v>
      </c>
      <c r="B26" s="332" t="s">
        <v>164</v>
      </c>
      <c r="C26" s="333"/>
      <c r="D26" s="334">
        <f>+D14+D3</f>
        <v>2656791877.9979963</v>
      </c>
      <c r="E26" s="335"/>
      <c r="F26" s="496" t="s">
        <v>1200</v>
      </c>
      <c r="G26" s="332" t="s">
        <v>164</v>
      </c>
      <c r="H26" s="333"/>
      <c r="I26" s="334">
        <f>+I14+I3</f>
        <v>2216079162</v>
      </c>
      <c r="J26" s="335"/>
      <c r="K26" s="496" t="s">
        <v>1200</v>
      </c>
      <c r="L26" s="332" t="s">
        <v>164</v>
      </c>
      <c r="M26" s="333"/>
      <c r="N26" s="334">
        <f>+N14+N3</f>
        <v>2227452396</v>
      </c>
      <c r="O26" s="335"/>
      <c r="P26" s="496" t="s">
        <v>1200</v>
      </c>
      <c r="Q26" s="332" t="s">
        <v>164</v>
      </c>
      <c r="R26" s="333"/>
      <c r="S26" s="334">
        <f>+N26+I26+D26</f>
        <v>7100323435.9979963</v>
      </c>
    </row>
    <row r="27" spans="1:21" ht="15" thickBot="1">
      <c r="A27" s="497"/>
      <c r="B27" s="336" t="s">
        <v>165</v>
      </c>
      <c r="C27" s="337">
        <v>0.2354</v>
      </c>
      <c r="D27" s="338">
        <f>+C27*D26</f>
        <v>625408808.08072829</v>
      </c>
      <c r="E27" s="335"/>
      <c r="F27" s="497"/>
      <c r="G27" s="336" t="s">
        <v>165</v>
      </c>
      <c r="H27" s="337">
        <v>0.2354</v>
      </c>
      <c r="I27" s="338">
        <f>+H27*I26</f>
        <v>521665034.73479998</v>
      </c>
      <c r="J27" s="335"/>
      <c r="K27" s="497"/>
      <c r="L27" s="336" t="s">
        <v>165</v>
      </c>
      <c r="M27" s="339">
        <v>0.24150000006179001</v>
      </c>
      <c r="N27" s="338">
        <f>+M27*N26</f>
        <v>537929753.77163434</v>
      </c>
      <c r="O27" s="335"/>
      <c r="P27" s="497"/>
      <c r="Q27" s="336" t="s">
        <v>165</v>
      </c>
      <c r="R27" s="337"/>
      <c r="S27" s="334">
        <f t="shared" ref="S27:S32" si="3">+N27+I27+D27</f>
        <v>1685003596.5871625</v>
      </c>
    </row>
    <row r="28" spans="1:21" ht="15" thickBot="1">
      <c r="A28" s="497"/>
      <c r="B28" s="336" t="s">
        <v>166</v>
      </c>
      <c r="C28" s="340">
        <v>0.01</v>
      </c>
      <c r="D28" s="338">
        <f>+C28*D26</f>
        <v>26567918.779979963</v>
      </c>
      <c r="E28" s="335"/>
      <c r="F28" s="497"/>
      <c r="G28" s="336" t="s">
        <v>166</v>
      </c>
      <c r="H28" s="340">
        <v>0.01</v>
      </c>
      <c r="I28" s="338">
        <f>+H28*I26</f>
        <v>22160791.620000001</v>
      </c>
      <c r="J28" s="335"/>
      <c r="K28" s="497"/>
      <c r="L28" s="336" t="s">
        <v>166</v>
      </c>
      <c r="M28" s="340">
        <v>0.01</v>
      </c>
      <c r="N28" s="338">
        <f>+M28*N26</f>
        <v>22274523.960000001</v>
      </c>
      <c r="O28" s="335"/>
      <c r="P28" s="497"/>
      <c r="Q28" s="336" t="s">
        <v>166</v>
      </c>
      <c r="R28" s="340">
        <v>0.01</v>
      </c>
      <c r="S28" s="334">
        <f t="shared" si="3"/>
        <v>71003234.359979957</v>
      </c>
    </row>
    <row r="29" spans="1:21" ht="15" thickBot="1">
      <c r="A29" s="497"/>
      <c r="B29" s="336" t="s">
        <v>167</v>
      </c>
      <c r="C29" s="340">
        <v>0.05</v>
      </c>
      <c r="D29" s="338">
        <f>+C29*D26</f>
        <v>132839593.89989983</v>
      </c>
      <c r="E29" s="335"/>
      <c r="F29" s="497"/>
      <c r="G29" s="336" t="s">
        <v>167</v>
      </c>
      <c r="H29" s="340">
        <v>0.05</v>
      </c>
      <c r="I29" s="338">
        <f>+H29*I26</f>
        <v>110803958.10000001</v>
      </c>
      <c r="J29" s="335"/>
      <c r="K29" s="497"/>
      <c r="L29" s="336" t="s">
        <v>167</v>
      </c>
      <c r="M29" s="340">
        <v>0.05</v>
      </c>
      <c r="N29" s="338">
        <f>+M29*N26</f>
        <v>111372619.80000001</v>
      </c>
      <c r="O29" s="335"/>
      <c r="P29" s="497"/>
      <c r="Q29" s="336" t="s">
        <v>167</v>
      </c>
      <c r="R29" s="340">
        <v>0.05</v>
      </c>
      <c r="S29" s="334">
        <f t="shared" si="3"/>
        <v>355016171.79989988</v>
      </c>
    </row>
    <row r="30" spans="1:21" ht="15" thickBot="1">
      <c r="A30" s="497"/>
      <c r="B30" s="336" t="s">
        <v>1196</v>
      </c>
      <c r="C30" s="341"/>
      <c r="D30" s="342">
        <f>+D18+D7</f>
        <v>6351356</v>
      </c>
      <c r="E30" s="335"/>
      <c r="F30" s="497"/>
      <c r="G30" s="336" t="s">
        <v>1196</v>
      </c>
      <c r="H30" s="341"/>
      <c r="I30" s="342">
        <f>+I18+I7</f>
        <v>39474264</v>
      </c>
      <c r="J30" s="335"/>
      <c r="K30" s="497"/>
      <c r="L30" s="336" t="s">
        <v>1196</v>
      </c>
      <c r="M30" s="341"/>
      <c r="N30" s="342">
        <f>+N18+N7</f>
        <v>44547160</v>
      </c>
      <c r="O30" s="335"/>
      <c r="P30" s="497"/>
      <c r="Q30" s="336" t="s">
        <v>1196</v>
      </c>
      <c r="R30" s="341"/>
      <c r="S30" s="334">
        <f t="shared" si="3"/>
        <v>90372780</v>
      </c>
    </row>
    <row r="31" spans="1:21" ht="15" thickBot="1">
      <c r="A31" s="497"/>
      <c r="B31" s="336" t="s">
        <v>899</v>
      </c>
      <c r="C31" s="341"/>
      <c r="D31" s="342">
        <f>+D19+D8</f>
        <v>33592096</v>
      </c>
      <c r="E31" s="335"/>
      <c r="F31" s="497"/>
      <c r="G31" s="336" t="s">
        <v>899</v>
      </c>
      <c r="H31" s="341"/>
      <c r="I31" s="342">
        <f>+I19+I8</f>
        <v>36830496</v>
      </c>
      <c r="J31" s="335"/>
      <c r="K31" s="497"/>
      <c r="L31" s="336" t="s">
        <v>899</v>
      </c>
      <c r="M31" s="341"/>
      <c r="N31" s="342">
        <f>+N19+N8</f>
        <v>16500000</v>
      </c>
      <c r="O31" s="335"/>
      <c r="P31" s="497"/>
      <c r="Q31" s="336" t="s">
        <v>899</v>
      </c>
      <c r="R31" s="341"/>
      <c r="S31" s="334">
        <f t="shared" si="3"/>
        <v>86922592</v>
      </c>
    </row>
    <row r="32" spans="1:21">
      <c r="A32" s="497"/>
      <c r="B32" s="343" t="s">
        <v>900</v>
      </c>
      <c r="C32" s="344"/>
      <c r="D32" s="342">
        <f>+D20+D9</f>
        <v>1304750</v>
      </c>
      <c r="E32" s="335"/>
      <c r="F32" s="497"/>
      <c r="G32" s="343" t="s">
        <v>900</v>
      </c>
      <c r="H32" s="344"/>
      <c r="I32" s="342">
        <f>+I20+I9</f>
        <v>0</v>
      </c>
      <c r="J32" s="335"/>
      <c r="K32" s="497"/>
      <c r="L32" s="343" t="s">
        <v>900</v>
      </c>
      <c r="M32" s="344"/>
      <c r="N32" s="342">
        <f>+N20+N9</f>
        <v>34286251.843999997</v>
      </c>
      <c r="O32" s="335"/>
      <c r="P32" s="497"/>
      <c r="Q32" s="343" t="s">
        <v>900</v>
      </c>
      <c r="R32" s="344"/>
      <c r="S32" s="334">
        <f t="shared" si="3"/>
        <v>35591001.843999997</v>
      </c>
    </row>
    <row r="33" spans="1:21" ht="15" thickBot="1">
      <c r="A33" s="497"/>
      <c r="B33" s="345" t="s">
        <v>174</v>
      </c>
      <c r="C33" s="346"/>
      <c r="D33" s="347">
        <f>ROUND((D32+D31+D30+D29+D28+D27+D26),0)</f>
        <v>3482856401</v>
      </c>
      <c r="E33" s="335"/>
      <c r="F33" s="497"/>
      <c r="G33" s="345" t="s">
        <v>174</v>
      </c>
      <c r="H33" s="346"/>
      <c r="I33" s="347">
        <f>+I32+I31+I30+I29+I28+I27+I26</f>
        <v>2947013706.4548001</v>
      </c>
      <c r="J33" s="335"/>
      <c r="K33" s="497"/>
      <c r="L33" s="345" t="s">
        <v>174</v>
      </c>
      <c r="M33" s="346"/>
      <c r="N33" s="347">
        <f>+N32+N31+N30+N29+N28+N27+N26</f>
        <v>2994362705.3756342</v>
      </c>
      <c r="O33" s="335"/>
      <c r="P33" s="497"/>
      <c r="Q33" s="345" t="s">
        <v>174</v>
      </c>
      <c r="R33" s="346"/>
      <c r="S33" s="347">
        <f>+S32+S31+S30+S29+S28+S27+S26</f>
        <v>9424232812.5890388</v>
      </c>
    </row>
    <row r="34" spans="1:21" s="335" customFormat="1" ht="14.4" customHeight="1" thickBot="1">
      <c r="A34" s="497"/>
      <c r="B34" s="358" t="s">
        <v>1197</v>
      </c>
      <c r="C34" s="359"/>
      <c r="D34" s="360">
        <f>+D22+D11</f>
        <v>287302240</v>
      </c>
      <c r="F34" s="497"/>
      <c r="G34" s="358" t="s">
        <v>1197</v>
      </c>
      <c r="H34" s="359"/>
      <c r="I34" s="360">
        <f>+I22+I11</f>
        <v>341099089</v>
      </c>
      <c r="K34" s="497"/>
      <c r="L34" s="358" t="s">
        <v>1197</v>
      </c>
      <c r="M34" s="359"/>
      <c r="N34" s="360">
        <f>+N22+N11</f>
        <v>309404025</v>
      </c>
      <c r="P34" s="497"/>
      <c r="Q34" s="358" t="s">
        <v>1197</v>
      </c>
      <c r="R34" s="359"/>
      <c r="S34" s="360">
        <f t="shared" ref="S34:S35" si="4">+N34+I34+D34</f>
        <v>937805354</v>
      </c>
    </row>
    <row r="35" spans="1:21" s="335" customFormat="1" ht="14.4" customHeight="1" thickBot="1">
      <c r="A35" s="500"/>
      <c r="B35" s="355" t="s">
        <v>1198</v>
      </c>
      <c r="C35" s="356"/>
      <c r="D35" s="357">
        <f>+D33+D34</f>
        <v>3770158641</v>
      </c>
      <c r="F35" s="500"/>
      <c r="G35" s="355" t="s">
        <v>1198</v>
      </c>
      <c r="H35" s="356"/>
      <c r="I35" s="357">
        <f>+I33+I34</f>
        <v>3288112795.4548001</v>
      </c>
      <c r="K35" s="500"/>
      <c r="L35" s="355" t="s">
        <v>1198</v>
      </c>
      <c r="M35" s="356"/>
      <c r="N35" s="357">
        <f>+N33+N34</f>
        <v>3303766730.3756342</v>
      </c>
      <c r="P35" s="500"/>
      <c r="Q35" s="355" t="s">
        <v>1198</v>
      </c>
      <c r="R35" s="356"/>
      <c r="S35" s="357">
        <f t="shared" si="4"/>
        <v>10362038166.830435</v>
      </c>
      <c r="T35" s="362"/>
      <c r="U35" s="362"/>
    </row>
    <row r="36" spans="1:21">
      <c r="I36" s="616">
        <f>+I33-'Balance adicion 1 UT parques'!N569</f>
        <v>2947013706.4548001</v>
      </c>
      <c r="N36" s="616">
        <f>+N33-'Balance adicion 1 UT parques'!N577</f>
        <v>2994362705.3756342</v>
      </c>
    </row>
    <row r="37" spans="1:21" ht="15" thickBot="1"/>
    <row r="38" spans="1:21" ht="14.4" customHeight="1">
      <c r="A38" s="496" t="s">
        <v>1342</v>
      </c>
      <c r="B38" s="332" t="s">
        <v>1339</v>
      </c>
      <c r="C38" s="333"/>
      <c r="D38" s="621">
        <f>+D23</f>
        <v>730565006</v>
      </c>
      <c r="E38" s="335"/>
      <c r="F38" s="496" t="s">
        <v>1342</v>
      </c>
      <c r="G38" s="332" t="s">
        <v>1339</v>
      </c>
      <c r="H38" s="333"/>
      <c r="I38" s="621">
        <f>+I23</f>
        <v>311254732</v>
      </c>
      <c r="J38" s="335"/>
      <c r="K38" s="501" t="s">
        <v>1342</v>
      </c>
      <c r="L38" s="332" t="s">
        <v>1339</v>
      </c>
      <c r="M38" s="333"/>
      <c r="N38" s="621">
        <f>+N23</f>
        <v>500937260</v>
      </c>
    </row>
    <row r="39" spans="1:21">
      <c r="A39" s="497"/>
      <c r="B39" s="502"/>
      <c r="C39" s="503"/>
      <c r="D39" s="504"/>
      <c r="E39" s="335"/>
      <c r="F39" s="497"/>
      <c r="G39" s="502"/>
      <c r="H39" s="503"/>
      <c r="I39" s="504"/>
      <c r="J39" s="335"/>
      <c r="K39" s="498"/>
      <c r="L39" s="502"/>
      <c r="M39" s="503"/>
      <c r="N39" s="504"/>
    </row>
    <row r="40" spans="1:21">
      <c r="A40" s="497"/>
      <c r="B40" s="336" t="s">
        <v>1343</v>
      </c>
      <c r="C40" s="340"/>
      <c r="D40" s="617">
        <v>140325015</v>
      </c>
      <c r="E40" s="335"/>
      <c r="F40" s="497"/>
      <c r="G40" s="336" t="s">
        <v>1344</v>
      </c>
      <c r="H40" s="340"/>
      <c r="I40" s="615">
        <v>78690042</v>
      </c>
      <c r="J40" s="335"/>
      <c r="K40" s="498"/>
      <c r="L40" s="336" t="s">
        <v>1345</v>
      </c>
      <c r="M40" s="340"/>
      <c r="N40" s="615">
        <v>500937260</v>
      </c>
    </row>
    <row r="41" spans="1:21">
      <c r="A41" s="497"/>
      <c r="B41" s="336" t="s">
        <v>1345</v>
      </c>
      <c r="C41" s="340"/>
      <c r="D41" s="617">
        <v>535071762</v>
      </c>
      <c r="E41" s="335"/>
      <c r="F41" s="497"/>
      <c r="G41" s="336" t="s">
        <v>1345</v>
      </c>
      <c r="H41" s="340"/>
      <c r="I41" s="615">
        <v>232564690</v>
      </c>
      <c r="J41" s="335"/>
      <c r="K41" s="498"/>
      <c r="L41" s="336" t="s">
        <v>1340</v>
      </c>
      <c r="M41" s="340"/>
      <c r="N41" s="615">
        <f>+N38-N40</f>
        <v>0</v>
      </c>
    </row>
    <row r="42" spans="1:21">
      <c r="A42" s="497"/>
      <c r="B42" s="336"/>
      <c r="C42" s="340"/>
      <c r="D42" s="617">
        <v>7539870</v>
      </c>
      <c r="E42" s="335"/>
      <c r="F42" s="497"/>
      <c r="G42" s="336" t="s">
        <v>1346</v>
      </c>
      <c r="H42" s="340"/>
      <c r="I42" s="615">
        <f>+I38-I40-I41</f>
        <v>0</v>
      </c>
      <c r="J42" s="335"/>
      <c r="K42" s="498"/>
      <c r="L42" s="619"/>
      <c r="M42" s="618"/>
      <c r="N42" s="620"/>
      <c r="S42" s="622">
        <f>+S23-N41-I42</f>
        <v>1542756998</v>
      </c>
    </row>
    <row r="43" spans="1:21">
      <c r="A43" s="497"/>
      <c r="B43" s="336"/>
      <c r="C43" s="340"/>
      <c r="D43" s="617">
        <v>44268359</v>
      </c>
      <c r="E43" s="335"/>
      <c r="F43" s="497"/>
      <c r="G43" s="336" t="s">
        <v>1347</v>
      </c>
      <c r="H43" s="340"/>
      <c r="I43" s="615"/>
      <c r="J43" s="335"/>
      <c r="K43" s="498"/>
      <c r="L43" s="336"/>
      <c r="M43" s="340"/>
      <c r="N43" s="615"/>
      <c r="S43" s="616"/>
    </row>
    <row r="44" spans="1:21">
      <c r="A44" s="497"/>
      <c r="B44" s="336"/>
      <c r="C44" s="340"/>
      <c r="D44" s="617">
        <v>3360000</v>
      </c>
      <c r="E44" s="335"/>
      <c r="F44" s="497"/>
      <c r="G44" s="336"/>
      <c r="H44" s="340"/>
      <c r="I44" s="615"/>
      <c r="J44" s="335"/>
      <c r="K44" s="498"/>
      <c r="L44" s="336"/>
      <c r="M44" s="340"/>
      <c r="N44" s="615"/>
      <c r="S44" s="616"/>
    </row>
    <row r="45" spans="1:21">
      <c r="A45" s="497"/>
      <c r="B45" s="336"/>
      <c r="C45" s="341"/>
      <c r="D45" s="342"/>
      <c r="E45" s="335"/>
      <c r="F45" s="497"/>
      <c r="G45" s="336"/>
      <c r="H45" s="341"/>
      <c r="I45" s="342"/>
      <c r="J45" s="335"/>
      <c r="K45" s="498"/>
      <c r="L45" s="336"/>
      <c r="M45" s="341"/>
      <c r="N45" s="342"/>
    </row>
    <row r="46" spans="1:21" ht="15" thickBot="1">
      <c r="A46" s="500"/>
      <c r="B46" s="355" t="s">
        <v>1341</v>
      </c>
      <c r="C46" s="356"/>
      <c r="D46" s="392">
        <f>+D40+D42+D41+D43+D44</f>
        <v>730565006</v>
      </c>
      <c r="E46" s="335"/>
      <c r="F46" s="500"/>
      <c r="G46" s="355" t="s">
        <v>1341</v>
      </c>
      <c r="H46" s="356"/>
      <c r="I46" s="392">
        <f>+I40+I42+I41</f>
        <v>311254732</v>
      </c>
      <c r="J46" s="335"/>
      <c r="K46" s="499"/>
      <c r="L46" s="355" t="s">
        <v>1341</v>
      </c>
      <c r="M46" s="356"/>
      <c r="N46" s="392">
        <f>+N40</f>
        <v>500937260</v>
      </c>
      <c r="S46">
        <v>1542746</v>
      </c>
    </row>
  </sheetData>
  <mergeCells count="22">
    <mergeCell ref="P26:P35"/>
    <mergeCell ref="A3:A12"/>
    <mergeCell ref="F3:F12"/>
    <mergeCell ref="K3:K12"/>
    <mergeCell ref="P3:P12"/>
    <mergeCell ref="A14:A23"/>
    <mergeCell ref="F14:F23"/>
    <mergeCell ref="P2:S2"/>
    <mergeCell ref="K14:K23"/>
    <mergeCell ref="P14:P23"/>
    <mergeCell ref="A2:D2"/>
    <mergeCell ref="F2:I2"/>
    <mergeCell ref="A38:A46"/>
    <mergeCell ref="F38:F46"/>
    <mergeCell ref="K38:K46"/>
    <mergeCell ref="B39:D39"/>
    <mergeCell ref="K2:N2"/>
    <mergeCell ref="A26:A35"/>
    <mergeCell ref="F26:F35"/>
    <mergeCell ref="K26:K35"/>
    <mergeCell ref="G39:I39"/>
    <mergeCell ref="L39:N39"/>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723F-F230-4B43-A160-A6C67F7D174A}">
  <sheetPr>
    <tabColor rgb="FF92D050"/>
  </sheetPr>
  <dimension ref="A1:H2438"/>
  <sheetViews>
    <sheetView view="pageBreakPreview" topLeftCell="A106" zoomScale="85" zoomScaleNormal="100" zoomScaleSheetLayoutView="85" workbookViewId="0">
      <selection activeCell="J18" sqref="J18"/>
    </sheetView>
  </sheetViews>
  <sheetFormatPr baseColWidth="10" defaultRowHeight="14.4"/>
  <cols>
    <col min="1" max="1" width="18" customWidth="1"/>
    <col min="2" max="2" width="30.44140625" customWidth="1"/>
    <col min="3" max="3" width="10.88671875" customWidth="1"/>
    <col min="4" max="4" width="8.88671875" customWidth="1"/>
    <col min="5" max="5" width="9.6640625" customWidth="1"/>
  </cols>
  <sheetData>
    <row r="1" spans="1:6" ht="15.6">
      <c r="A1" s="517" t="s">
        <v>1201</v>
      </c>
      <c r="B1" s="518"/>
      <c r="C1" s="519" t="s">
        <v>599</v>
      </c>
      <c r="D1" s="520"/>
      <c r="E1" s="520"/>
      <c r="F1" s="521"/>
    </row>
    <row r="2" spans="1:6" ht="15.6">
      <c r="A2" s="528" t="s">
        <v>1202</v>
      </c>
      <c r="B2" s="529"/>
      <c r="C2" s="522"/>
      <c r="D2" s="523"/>
      <c r="E2" s="523"/>
      <c r="F2" s="524"/>
    </row>
    <row r="3" spans="1:6" ht="20.399999999999999" customHeight="1">
      <c r="A3" s="530" t="s">
        <v>1203</v>
      </c>
      <c r="B3" s="531"/>
      <c r="C3" s="522"/>
      <c r="D3" s="523"/>
      <c r="E3" s="523"/>
      <c r="F3" s="524"/>
    </row>
    <row r="4" spans="1:6" ht="15" thickBot="1">
      <c r="A4" s="532"/>
      <c r="B4" s="533"/>
      <c r="C4" s="525"/>
      <c r="D4" s="526"/>
      <c r="E4" s="526"/>
      <c r="F4" s="527"/>
    </row>
    <row r="5" spans="1:6" ht="15" thickBot="1">
      <c r="A5" s="534" t="s">
        <v>1204</v>
      </c>
      <c r="B5" s="535"/>
      <c r="C5" s="535"/>
      <c r="D5" s="535"/>
      <c r="E5" s="535"/>
      <c r="F5" s="536"/>
    </row>
    <row r="6" spans="1:6">
      <c r="A6" s="363" t="s">
        <v>671</v>
      </c>
      <c r="B6" s="537" t="s">
        <v>1205</v>
      </c>
      <c r="C6" s="538"/>
      <c r="D6" s="539"/>
      <c r="E6" s="364" t="s">
        <v>2</v>
      </c>
      <c r="F6" s="365" t="s">
        <v>3</v>
      </c>
    </row>
    <row r="7" spans="1:6" ht="15" thickBot="1">
      <c r="A7" s="366" t="s">
        <v>1206</v>
      </c>
      <c r="B7" s="505" t="s">
        <v>1207</v>
      </c>
      <c r="C7" s="506"/>
      <c r="D7" s="507"/>
      <c r="E7" s="367" t="s">
        <v>743</v>
      </c>
      <c r="F7" s="368"/>
    </row>
    <row r="8" spans="1:6">
      <c r="A8" s="508"/>
      <c r="B8" s="509"/>
      <c r="C8" s="509"/>
      <c r="D8" s="509"/>
      <c r="E8" s="509"/>
      <c r="F8" s="510"/>
    </row>
    <row r="9" spans="1:6">
      <c r="A9" s="511"/>
      <c r="B9" s="512"/>
      <c r="C9" s="512"/>
      <c r="D9" s="512"/>
      <c r="E9" s="512"/>
      <c r="F9" s="513"/>
    </row>
    <row r="10" spans="1:6">
      <c r="A10" s="511"/>
      <c r="B10" s="512"/>
      <c r="C10" s="512"/>
      <c r="D10" s="512"/>
      <c r="E10" s="512"/>
      <c r="F10" s="513"/>
    </row>
    <row r="11" spans="1:6">
      <c r="A11" s="511"/>
      <c r="B11" s="512"/>
      <c r="C11" s="512"/>
      <c r="D11" s="512"/>
      <c r="E11" s="512"/>
      <c r="F11" s="513"/>
    </row>
    <row r="12" spans="1:6">
      <c r="A12" s="511"/>
      <c r="B12" s="512"/>
      <c r="C12" s="512"/>
      <c r="D12" s="512"/>
      <c r="E12" s="512"/>
      <c r="F12" s="513"/>
    </row>
    <row r="13" spans="1:6">
      <c r="A13" s="511"/>
      <c r="B13" s="512"/>
      <c r="C13" s="512"/>
      <c r="D13" s="512"/>
      <c r="E13" s="512"/>
      <c r="F13" s="513"/>
    </row>
    <row r="14" spans="1:6">
      <c r="A14" s="511"/>
      <c r="B14" s="512"/>
      <c r="C14" s="512"/>
      <c r="D14" s="512"/>
      <c r="E14" s="512"/>
      <c r="F14" s="513"/>
    </row>
    <row r="15" spans="1:6">
      <c r="A15" s="511"/>
      <c r="B15" s="512"/>
      <c r="C15" s="512"/>
      <c r="D15" s="512"/>
      <c r="E15" s="512"/>
      <c r="F15" s="513"/>
    </row>
    <row r="16" spans="1:6">
      <c r="A16" s="511"/>
      <c r="B16" s="512"/>
      <c r="C16" s="512"/>
      <c r="D16" s="512"/>
      <c r="E16" s="512"/>
      <c r="F16" s="513"/>
    </row>
    <row r="17" spans="1:6">
      <c r="A17" s="511"/>
      <c r="B17" s="512"/>
      <c r="C17" s="512"/>
      <c r="D17" s="512"/>
      <c r="E17" s="512"/>
      <c r="F17" s="513"/>
    </row>
    <row r="18" spans="1:6">
      <c r="A18" s="511"/>
      <c r="B18" s="512"/>
      <c r="C18" s="512"/>
      <c r="D18" s="512"/>
      <c r="E18" s="512"/>
      <c r="F18" s="513"/>
    </row>
    <row r="19" spans="1:6">
      <c r="A19" s="511"/>
      <c r="B19" s="512"/>
      <c r="C19" s="512"/>
      <c r="D19" s="512"/>
      <c r="E19" s="512"/>
      <c r="F19" s="513"/>
    </row>
    <row r="20" spans="1:6">
      <c r="A20" s="511"/>
      <c r="B20" s="512"/>
      <c r="C20" s="512"/>
      <c r="D20" s="512"/>
      <c r="E20" s="512"/>
      <c r="F20" s="513"/>
    </row>
    <row r="21" spans="1:6">
      <c r="A21" s="511"/>
      <c r="B21" s="512"/>
      <c r="C21" s="512"/>
      <c r="D21" s="512"/>
      <c r="E21" s="512"/>
      <c r="F21" s="513"/>
    </row>
    <row r="22" spans="1:6">
      <c r="A22" s="511"/>
      <c r="B22" s="512"/>
      <c r="C22" s="512"/>
      <c r="D22" s="512"/>
      <c r="E22" s="512"/>
      <c r="F22" s="513"/>
    </row>
    <row r="23" spans="1:6">
      <c r="A23" s="511"/>
      <c r="B23" s="512"/>
      <c r="C23" s="512"/>
      <c r="D23" s="512"/>
      <c r="E23" s="512"/>
      <c r="F23" s="513"/>
    </row>
    <row r="24" spans="1:6">
      <c r="A24" s="511"/>
      <c r="B24" s="512"/>
      <c r="C24" s="512"/>
      <c r="D24" s="512"/>
      <c r="E24" s="512"/>
      <c r="F24" s="513"/>
    </row>
    <row r="25" spans="1:6">
      <c r="A25" s="511"/>
      <c r="B25" s="512"/>
      <c r="C25" s="512"/>
      <c r="D25" s="512"/>
      <c r="E25" s="512"/>
      <c r="F25" s="513"/>
    </row>
    <row r="26" spans="1:6">
      <c r="A26" s="511"/>
      <c r="B26" s="512"/>
      <c r="C26" s="512"/>
      <c r="D26" s="512"/>
      <c r="E26" s="512"/>
      <c r="F26" s="513"/>
    </row>
    <row r="27" spans="1:6">
      <c r="A27" s="511"/>
      <c r="B27" s="512"/>
      <c r="C27" s="512"/>
      <c r="D27" s="512"/>
      <c r="E27" s="512"/>
      <c r="F27" s="513"/>
    </row>
    <row r="28" spans="1:6">
      <c r="A28" s="511"/>
      <c r="B28" s="512"/>
      <c r="C28" s="512"/>
      <c r="D28" s="512"/>
      <c r="E28" s="512"/>
      <c r="F28" s="513"/>
    </row>
    <row r="29" spans="1:6">
      <c r="A29" s="511"/>
      <c r="B29" s="512"/>
      <c r="C29" s="512"/>
      <c r="D29" s="512"/>
      <c r="E29" s="512"/>
      <c r="F29" s="513"/>
    </row>
    <row r="30" spans="1:6">
      <c r="A30" s="511"/>
      <c r="B30" s="512"/>
      <c r="C30" s="512"/>
      <c r="D30" s="512"/>
      <c r="E30" s="512"/>
      <c r="F30" s="513"/>
    </row>
    <row r="31" spans="1:6">
      <c r="A31" s="511"/>
      <c r="B31" s="512"/>
      <c r="C31" s="512"/>
      <c r="D31" s="512"/>
      <c r="E31" s="512"/>
      <c r="F31" s="513"/>
    </row>
    <row r="32" spans="1:6">
      <c r="A32" s="511"/>
      <c r="B32" s="512"/>
      <c r="C32" s="512"/>
      <c r="D32" s="512"/>
      <c r="E32" s="512"/>
      <c r="F32" s="513"/>
    </row>
    <row r="33" spans="1:6">
      <c r="A33" s="511"/>
      <c r="B33" s="512"/>
      <c r="C33" s="512"/>
      <c r="D33" s="512"/>
      <c r="E33" s="512"/>
      <c r="F33" s="513"/>
    </row>
    <row r="34" spans="1:6">
      <c r="A34" s="511"/>
      <c r="B34" s="512"/>
      <c r="C34" s="512"/>
      <c r="D34" s="512"/>
      <c r="E34" s="512"/>
      <c r="F34" s="513"/>
    </row>
    <row r="35" spans="1:6">
      <c r="A35" s="511"/>
      <c r="B35" s="512"/>
      <c r="C35" s="512"/>
      <c r="D35" s="512"/>
      <c r="E35" s="512"/>
      <c r="F35" s="513"/>
    </row>
    <row r="36" spans="1:6">
      <c r="A36" s="511"/>
      <c r="B36" s="512"/>
      <c r="C36" s="512"/>
      <c r="D36" s="512"/>
      <c r="E36" s="512"/>
      <c r="F36" s="513"/>
    </row>
    <row r="37" spans="1:6">
      <c r="A37" s="511"/>
      <c r="B37" s="512"/>
      <c r="C37" s="512"/>
      <c r="D37" s="512"/>
      <c r="E37" s="512"/>
      <c r="F37" s="513"/>
    </row>
    <row r="38" spans="1:6">
      <c r="A38" s="511"/>
      <c r="B38" s="512"/>
      <c r="C38" s="512"/>
      <c r="D38" s="512"/>
      <c r="E38" s="512"/>
      <c r="F38" s="513"/>
    </row>
    <row r="39" spans="1:6">
      <c r="A39" s="511"/>
      <c r="B39" s="512"/>
      <c r="C39" s="512"/>
      <c r="D39" s="512"/>
      <c r="E39" s="512"/>
      <c r="F39" s="513"/>
    </row>
    <row r="40" spans="1:6">
      <c r="A40" s="511"/>
      <c r="B40" s="512"/>
      <c r="C40" s="512"/>
      <c r="D40" s="512"/>
      <c r="E40" s="512"/>
      <c r="F40" s="513"/>
    </row>
    <row r="41" spans="1:6">
      <c r="A41" s="511"/>
      <c r="B41" s="512"/>
      <c r="C41" s="512"/>
      <c r="D41" s="512"/>
      <c r="E41" s="512"/>
      <c r="F41" s="513"/>
    </row>
    <row r="42" spans="1:6">
      <c r="A42" s="511"/>
      <c r="B42" s="512"/>
      <c r="C42" s="512"/>
      <c r="D42" s="512"/>
      <c r="E42" s="512"/>
      <c r="F42" s="513"/>
    </row>
    <row r="43" spans="1:6">
      <c r="A43" s="511"/>
      <c r="B43" s="512"/>
      <c r="C43" s="512"/>
      <c r="D43" s="512"/>
      <c r="E43" s="512"/>
      <c r="F43" s="513"/>
    </row>
    <row r="44" spans="1:6">
      <c r="A44" s="511"/>
      <c r="B44" s="512"/>
      <c r="C44" s="512"/>
      <c r="D44" s="512"/>
      <c r="E44" s="512"/>
      <c r="F44" s="513"/>
    </row>
    <row r="45" spans="1:6">
      <c r="A45" s="511"/>
      <c r="B45" s="512"/>
      <c r="C45" s="512"/>
      <c r="D45" s="512"/>
      <c r="E45" s="512"/>
      <c r="F45" s="513"/>
    </row>
    <row r="46" spans="1:6" ht="15" thickBot="1">
      <c r="A46" s="514"/>
      <c r="B46" s="515"/>
      <c r="C46" s="515"/>
      <c r="D46" s="515"/>
      <c r="E46" s="515"/>
      <c r="F46" s="516"/>
    </row>
    <row r="47" spans="1:6" ht="15.6">
      <c r="A47" s="517" t="s">
        <v>1201</v>
      </c>
      <c r="B47" s="518"/>
      <c r="C47" s="519" t="s">
        <v>599</v>
      </c>
      <c r="D47" s="520"/>
      <c r="E47" s="520"/>
      <c r="F47" s="521"/>
    </row>
    <row r="48" spans="1:6" ht="15.6">
      <c r="A48" s="528" t="s">
        <v>1202</v>
      </c>
      <c r="B48" s="529"/>
      <c r="C48" s="522"/>
      <c r="D48" s="523"/>
      <c r="E48" s="523"/>
      <c r="F48" s="524"/>
    </row>
    <row r="49" spans="1:6" ht="20.399999999999999" customHeight="1">
      <c r="A49" s="530" t="s">
        <v>1203</v>
      </c>
      <c r="B49" s="531"/>
      <c r="C49" s="522"/>
      <c r="D49" s="523"/>
      <c r="E49" s="523"/>
      <c r="F49" s="524"/>
    </row>
    <row r="50" spans="1:6" ht="15" thickBot="1">
      <c r="A50" s="532"/>
      <c r="B50" s="533"/>
      <c r="C50" s="525"/>
      <c r="D50" s="526"/>
      <c r="E50" s="526"/>
      <c r="F50" s="527"/>
    </row>
    <row r="51" spans="1:6" ht="15" thickBot="1">
      <c r="A51" s="534" t="s">
        <v>1204</v>
      </c>
      <c r="B51" s="535"/>
      <c r="C51" s="535"/>
      <c r="D51" s="535"/>
      <c r="E51" s="535"/>
      <c r="F51" s="536"/>
    </row>
    <row r="52" spans="1:6">
      <c r="A52" s="363" t="s">
        <v>671</v>
      </c>
      <c r="B52" s="537" t="s">
        <v>1205</v>
      </c>
      <c r="C52" s="538"/>
      <c r="D52" s="539"/>
      <c r="E52" s="364" t="s">
        <v>2</v>
      </c>
      <c r="F52" s="365" t="s">
        <v>3</v>
      </c>
    </row>
    <row r="53" spans="1:6" ht="15" thickBot="1">
      <c r="A53" s="366" t="s">
        <v>1208</v>
      </c>
      <c r="B53" s="505" t="s">
        <v>1209</v>
      </c>
      <c r="C53" s="506"/>
      <c r="D53" s="507"/>
      <c r="E53" s="367" t="s">
        <v>1092</v>
      </c>
      <c r="F53" s="368"/>
    </row>
    <row r="54" spans="1:6">
      <c r="A54" s="508"/>
      <c r="B54" s="509"/>
      <c r="C54" s="509"/>
      <c r="D54" s="509"/>
      <c r="E54" s="509"/>
      <c r="F54" s="510"/>
    </row>
    <row r="55" spans="1:6">
      <c r="A55" s="511"/>
      <c r="B55" s="512"/>
      <c r="C55" s="512"/>
      <c r="D55" s="512"/>
      <c r="E55" s="512"/>
      <c r="F55" s="513"/>
    </row>
    <row r="56" spans="1:6">
      <c r="A56" s="511"/>
      <c r="B56" s="512"/>
      <c r="C56" s="512"/>
      <c r="D56" s="512"/>
      <c r="E56" s="512"/>
      <c r="F56" s="513"/>
    </row>
    <row r="57" spans="1:6">
      <c r="A57" s="511"/>
      <c r="B57" s="512"/>
      <c r="C57" s="512"/>
      <c r="D57" s="512"/>
      <c r="E57" s="512"/>
      <c r="F57" s="513"/>
    </row>
    <row r="58" spans="1:6">
      <c r="A58" s="511"/>
      <c r="B58" s="512"/>
      <c r="C58" s="512"/>
      <c r="D58" s="512"/>
      <c r="E58" s="512"/>
      <c r="F58" s="513"/>
    </row>
    <row r="59" spans="1:6">
      <c r="A59" s="511"/>
      <c r="B59" s="512"/>
      <c r="C59" s="512"/>
      <c r="D59" s="512"/>
      <c r="E59" s="512"/>
      <c r="F59" s="513"/>
    </row>
    <row r="60" spans="1:6">
      <c r="A60" s="511"/>
      <c r="B60" s="512"/>
      <c r="C60" s="512"/>
      <c r="D60" s="512"/>
      <c r="E60" s="512"/>
      <c r="F60" s="513"/>
    </row>
    <row r="61" spans="1:6">
      <c r="A61" s="511"/>
      <c r="B61" s="512"/>
      <c r="C61" s="512"/>
      <c r="D61" s="512"/>
      <c r="E61" s="512"/>
      <c r="F61" s="513"/>
    </row>
    <row r="62" spans="1:6">
      <c r="A62" s="511"/>
      <c r="B62" s="512"/>
      <c r="C62" s="512"/>
      <c r="D62" s="512"/>
      <c r="E62" s="512"/>
      <c r="F62" s="513"/>
    </row>
    <row r="63" spans="1:6">
      <c r="A63" s="511"/>
      <c r="B63" s="512"/>
      <c r="C63" s="512"/>
      <c r="D63" s="512"/>
      <c r="E63" s="512"/>
      <c r="F63" s="513"/>
    </row>
    <row r="64" spans="1:6">
      <c r="A64" s="511"/>
      <c r="B64" s="512"/>
      <c r="C64" s="512"/>
      <c r="D64" s="512"/>
      <c r="E64" s="512"/>
      <c r="F64" s="513"/>
    </row>
    <row r="65" spans="1:6">
      <c r="A65" s="511"/>
      <c r="B65" s="512"/>
      <c r="C65" s="512"/>
      <c r="D65" s="512"/>
      <c r="E65" s="512"/>
      <c r="F65" s="513"/>
    </row>
    <row r="66" spans="1:6">
      <c r="A66" s="511"/>
      <c r="B66" s="512"/>
      <c r="C66" s="512"/>
      <c r="D66" s="512"/>
      <c r="E66" s="512"/>
      <c r="F66" s="513"/>
    </row>
    <row r="67" spans="1:6">
      <c r="A67" s="511"/>
      <c r="B67" s="512"/>
      <c r="C67" s="512"/>
      <c r="D67" s="512"/>
      <c r="E67" s="512"/>
      <c r="F67" s="513"/>
    </row>
    <row r="68" spans="1:6">
      <c r="A68" s="511"/>
      <c r="B68" s="512"/>
      <c r="C68" s="512"/>
      <c r="D68" s="512"/>
      <c r="E68" s="512"/>
      <c r="F68" s="513"/>
    </row>
    <row r="69" spans="1:6">
      <c r="A69" s="511"/>
      <c r="B69" s="512"/>
      <c r="C69" s="512"/>
      <c r="D69" s="512"/>
      <c r="E69" s="512"/>
      <c r="F69" s="513"/>
    </row>
    <row r="70" spans="1:6">
      <c r="A70" s="511"/>
      <c r="B70" s="512"/>
      <c r="C70" s="512"/>
      <c r="D70" s="512"/>
      <c r="E70" s="512"/>
      <c r="F70" s="513"/>
    </row>
    <row r="71" spans="1:6">
      <c r="A71" s="511"/>
      <c r="B71" s="512"/>
      <c r="C71" s="512"/>
      <c r="D71" s="512"/>
      <c r="E71" s="512"/>
      <c r="F71" s="513"/>
    </row>
    <row r="72" spans="1:6">
      <c r="A72" s="511"/>
      <c r="B72" s="512"/>
      <c r="C72" s="512"/>
      <c r="D72" s="512"/>
      <c r="E72" s="512"/>
      <c r="F72" s="513"/>
    </row>
    <row r="73" spans="1:6">
      <c r="A73" s="511"/>
      <c r="B73" s="512"/>
      <c r="C73" s="512"/>
      <c r="D73" s="512"/>
      <c r="E73" s="512"/>
      <c r="F73" s="513"/>
    </row>
    <row r="74" spans="1:6">
      <c r="A74" s="511"/>
      <c r="B74" s="512"/>
      <c r="C74" s="512"/>
      <c r="D74" s="512"/>
      <c r="E74" s="512"/>
      <c r="F74" s="513"/>
    </row>
    <row r="75" spans="1:6">
      <c r="A75" s="511"/>
      <c r="B75" s="512"/>
      <c r="C75" s="512"/>
      <c r="D75" s="512"/>
      <c r="E75" s="512"/>
      <c r="F75" s="513"/>
    </row>
    <row r="76" spans="1:6">
      <c r="A76" s="511"/>
      <c r="B76" s="512"/>
      <c r="C76" s="512"/>
      <c r="D76" s="512"/>
      <c r="E76" s="512"/>
      <c r="F76" s="513"/>
    </row>
    <row r="77" spans="1:6">
      <c r="A77" s="511"/>
      <c r="B77" s="512"/>
      <c r="C77" s="512"/>
      <c r="D77" s="512"/>
      <c r="E77" s="512"/>
      <c r="F77" s="513"/>
    </row>
    <row r="78" spans="1:6">
      <c r="A78" s="511"/>
      <c r="B78" s="512"/>
      <c r="C78" s="512"/>
      <c r="D78" s="512"/>
      <c r="E78" s="512"/>
      <c r="F78" s="513"/>
    </row>
    <row r="79" spans="1:6">
      <c r="A79" s="511"/>
      <c r="B79" s="512"/>
      <c r="C79" s="512"/>
      <c r="D79" s="512"/>
      <c r="E79" s="512"/>
      <c r="F79" s="513"/>
    </row>
    <row r="80" spans="1:6">
      <c r="A80" s="511"/>
      <c r="B80" s="512"/>
      <c r="C80" s="512"/>
      <c r="D80" s="512"/>
      <c r="E80" s="512"/>
      <c r="F80" s="513"/>
    </row>
    <row r="81" spans="1:6">
      <c r="A81" s="511"/>
      <c r="B81" s="512"/>
      <c r="C81" s="512"/>
      <c r="D81" s="512"/>
      <c r="E81" s="512"/>
      <c r="F81" s="513"/>
    </row>
    <row r="82" spans="1:6">
      <c r="A82" s="511"/>
      <c r="B82" s="512"/>
      <c r="C82" s="512"/>
      <c r="D82" s="512"/>
      <c r="E82" s="512"/>
      <c r="F82" s="513"/>
    </row>
    <row r="83" spans="1:6">
      <c r="A83" s="511"/>
      <c r="B83" s="512"/>
      <c r="C83" s="512"/>
      <c r="D83" s="512"/>
      <c r="E83" s="512"/>
      <c r="F83" s="513"/>
    </row>
    <row r="84" spans="1:6">
      <c r="A84" s="511"/>
      <c r="B84" s="512"/>
      <c r="C84" s="512"/>
      <c r="D84" s="512"/>
      <c r="E84" s="512"/>
      <c r="F84" s="513"/>
    </row>
    <row r="85" spans="1:6">
      <c r="A85" s="511"/>
      <c r="B85" s="512"/>
      <c r="C85" s="512"/>
      <c r="D85" s="512"/>
      <c r="E85" s="512"/>
      <c r="F85" s="513"/>
    </row>
    <row r="86" spans="1:6">
      <c r="A86" s="511"/>
      <c r="B86" s="512"/>
      <c r="C86" s="512"/>
      <c r="D86" s="512"/>
      <c r="E86" s="512"/>
      <c r="F86" s="513"/>
    </row>
    <row r="87" spans="1:6">
      <c r="A87" s="511"/>
      <c r="B87" s="512"/>
      <c r="C87" s="512"/>
      <c r="D87" s="512"/>
      <c r="E87" s="512"/>
      <c r="F87" s="513"/>
    </row>
    <row r="88" spans="1:6">
      <c r="A88" s="511"/>
      <c r="B88" s="512"/>
      <c r="C88" s="512"/>
      <c r="D88" s="512"/>
      <c r="E88" s="512"/>
      <c r="F88" s="513"/>
    </row>
    <row r="89" spans="1:6">
      <c r="A89" s="511"/>
      <c r="B89" s="512"/>
      <c r="C89" s="512"/>
      <c r="D89" s="512"/>
      <c r="E89" s="512"/>
      <c r="F89" s="513"/>
    </row>
    <row r="90" spans="1:6">
      <c r="A90" s="511"/>
      <c r="B90" s="512"/>
      <c r="C90" s="512"/>
      <c r="D90" s="512"/>
      <c r="E90" s="512"/>
      <c r="F90" s="513"/>
    </row>
    <row r="91" spans="1:6">
      <c r="A91" s="511"/>
      <c r="B91" s="512"/>
      <c r="C91" s="512"/>
      <c r="D91" s="512"/>
      <c r="E91" s="512"/>
      <c r="F91" s="513"/>
    </row>
    <row r="92" spans="1:6" ht="15" thickBot="1">
      <c r="A92" s="514"/>
      <c r="B92" s="515"/>
      <c r="C92" s="515"/>
      <c r="D92" s="515"/>
      <c r="E92" s="515"/>
      <c r="F92" s="516"/>
    </row>
    <row r="93" spans="1:6" ht="15.6">
      <c r="A93" s="517" t="s">
        <v>1201</v>
      </c>
      <c r="B93" s="518"/>
      <c r="C93" s="519" t="s">
        <v>599</v>
      </c>
      <c r="D93" s="520"/>
      <c r="E93" s="520"/>
      <c r="F93" s="521"/>
    </row>
    <row r="94" spans="1:6" ht="15.6">
      <c r="A94" s="528" t="s">
        <v>1202</v>
      </c>
      <c r="B94" s="529"/>
      <c r="C94" s="522"/>
      <c r="D94" s="523"/>
      <c r="E94" s="523"/>
      <c r="F94" s="524"/>
    </row>
    <row r="95" spans="1:6" ht="20.399999999999999" customHeight="1">
      <c r="A95" s="530" t="s">
        <v>1203</v>
      </c>
      <c r="B95" s="531"/>
      <c r="C95" s="522"/>
      <c r="D95" s="523"/>
      <c r="E95" s="523"/>
      <c r="F95" s="524"/>
    </row>
    <row r="96" spans="1:6" ht="15" thickBot="1">
      <c r="A96" s="532"/>
      <c r="B96" s="533"/>
      <c r="C96" s="525"/>
      <c r="D96" s="526"/>
      <c r="E96" s="526"/>
      <c r="F96" s="527"/>
    </row>
    <row r="97" spans="1:6" ht="15" thickBot="1">
      <c r="A97" s="534" t="s">
        <v>1204</v>
      </c>
      <c r="B97" s="535"/>
      <c r="C97" s="535"/>
      <c r="D97" s="535"/>
      <c r="E97" s="535"/>
      <c r="F97" s="536"/>
    </row>
    <row r="98" spans="1:6">
      <c r="A98" s="363" t="s">
        <v>671</v>
      </c>
      <c r="B98" s="537" t="s">
        <v>1205</v>
      </c>
      <c r="C98" s="538"/>
      <c r="D98" s="539"/>
      <c r="E98" s="364" t="s">
        <v>2</v>
      </c>
      <c r="F98" s="365" t="s">
        <v>3</v>
      </c>
    </row>
    <row r="99" spans="1:6" ht="15" thickBot="1">
      <c r="A99" s="366" t="s">
        <v>1210</v>
      </c>
      <c r="B99" s="505" t="s">
        <v>1211</v>
      </c>
      <c r="C99" s="506"/>
      <c r="D99" s="507"/>
      <c r="E99" s="367" t="s">
        <v>743</v>
      </c>
      <c r="F99" s="368"/>
    </row>
    <row r="100" spans="1:6">
      <c r="A100" s="508"/>
      <c r="B100" s="509"/>
      <c r="C100" s="509"/>
      <c r="D100" s="509"/>
      <c r="E100" s="509"/>
      <c r="F100" s="510"/>
    </row>
    <row r="101" spans="1:6">
      <c r="A101" s="511"/>
      <c r="B101" s="512"/>
      <c r="C101" s="512"/>
      <c r="D101" s="512"/>
      <c r="E101" s="512"/>
      <c r="F101" s="513"/>
    </row>
    <row r="102" spans="1:6">
      <c r="A102" s="511"/>
      <c r="B102" s="512"/>
      <c r="C102" s="512"/>
      <c r="D102" s="512"/>
      <c r="E102" s="512"/>
      <c r="F102" s="513"/>
    </row>
    <row r="103" spans="1:6">
      <c r="A103" s="511"/>
      <c r="B103" s="512"/>
      <c r="C103" s="512"/>
      <c r="D103" s="512"/>
      <c r="E103" s="512"/>
      <c r="F103" s="513"/>
    </row>
    <row r="104" spans="1:6">
      <c r="A104" s="511"/>
      <c r="B104" s="512"/>
      <c r="C104" s="512"/>
      <c r="D104" s="512"/>
      <c r="E104" s="512"/>
      <c r="F104" s="513"/>
    </row>
    <row r="105" spans="1:6">
      <c r="A105" s="511"/>
      <c r="B105" s="512"/>
      <c r="C105" s="512"/>
      <c r="D105" s="512"/>
      <c r="E105" s="512"/>
      <c r="F105" s="513"/>
    </row>
    <row r="106" spans="1:6">
      <c r="A106" s="511"/>
      <c r="B106" s="512"/>
      <c r="C106" s="512"/>
      <c r="D106" s="512"/>
      <c r="E106" s="512"/>
      <c r="F106" s="513"/>
    </row>
    <row r="107" spans="1:6">
      <c r="A107" s="511"/>
      <c r="B107" s="512"/>
      <c r="C107" s="512"/>
      <c r="D107" s="512"/>
      <c r="E107" s="512"/>
      <c r="F107" s="513"/>
    </row>
    <row r="108" spans="1:6">
      <c r="A108" s="511"/>
      <c r="B108" s="512"/>
      <c r="C108" s="512"/>
      <c r="D108" s="512"/>
      <c r="E108" s="512"/>
      <c r="F108" s="513"/>
    </row>
    <row r="109" spans="1:6">
      <c r="A109" s="511"/>
      <c r="B109" s="512"/>
      <c r="C109" s="512"/>
      <c r="D109" s="512"/>
      <c r="E109" s="512"/>
      <c r="F109" s="513"/>
    </row>
    <row r="110" spans="1:6">
      <c r="A110" s="511"/>
      <c r="B110" s="512"/>
      <c r="C110" s="512"/>
      <c r="D110" s="512"/>
      <c r="E110" s="512"/>
      <c r="F110" s="513"/>
    </row>
    <row r="111" spans="1:6">
      <c r="A111" s="511"/>
      <c r="B111" s="512"/>
      <c r="C111" s="512"/>
      <c r="D111" s="512"/>
      <c r="E111" s="512"/>
      <c r="F111" s="513"/>
    </row>
    <row r="112" spans="1:6">
      <c r="A112" s="511"/>
      <c r="B112" s="512"/>
      <c r="C112" s="512"/>
      <c r="D112" s="512"/>
      <c r="E112" s="512"/>
      <c r="F112" s="513"/>
    </row>
    <row r="113" spans="1:6">
      <c r="A113" s="511"/>
      <c r="B113" s="512"/>
      <c r="C113" s="512"/>
      <c r="D113" s="512"/>
      <c r="E113" s="512"/>
      <c r="F113" s="513"/>
    </row>
    <row r="114" spans="1:6">
      <c r="A114" s="511"/>
      <c r="B114" s="512"/>
      <c r="C114" s="512"/>
      <c r="D114" s="512"/>
      <c r="E114" s="512"/>
      <c r="F114" s="513"/>
    </row>
    <row r="115" spans="1:6">
      <c r="A115" s="511"/>
      <c r="B115" s="512"/>
      <c r="C115" s="512"/>
      <c r="D115" s="512"/>
      <c r="E115" s="512"/>
      <c r="F115" s="513"/>
    </row>
    <row r="116" spans="1:6">
      <c r="A116" s="511"/>
      <c r="B116" s="512"/>
      <c r="C116" s="512"/>
      <c r="D116" s="512"/>
      <c r="E116" s="512"/>
      <c r="F116" s="513"/>
    </row>
    <row r="117" spans="1:6">
      <c r="A117" s="511"/>
      <c r="B117" s="512"/>
      <c r="C117" s="512"/>
      <c r="D117" s="512"/>
      <c r="E117" s="512"/>
      <c r="F117" s="513"/>
    </row>
    <row r="118" spans="1:6">
      <c r="A118" s="511"/>
      <c r="B118" s="512"/>
      <c r="C118" s="512"/>
      <c r="D118" s="512"/>
      <c r="E118" s="512"/>
      <c r="F118" s="513"/>
    </row>
    <row r="119" spans="1:6">
      <c r="A119" s="511"/>
      <c r="B119" s="512"/>
      <c r="C119" s="512"/>
      <c r="D119" s="512"/>
      <c r="E119" s="512"/>
      <c r="F119" s="513"/>
    </row>
    <row r="120" spans="1:6">
      <c r="A120" s="511"/>
      <c r="B120" s="512"/>
      <c r="C120" s="512"/>
      <c r="D120" s="512"/>
      <c r="E120" s="512"/>
      <c r="F120" s="513"/>
    </row>
    <row r="121" spans="1:6">
      <c r="A121" s="511"/>
      <c r="B121" s="512"/>
      <c r="C121" s="512"/>
      <c r="D121" s="512"/>
      <c r="E121" s="512"/>
      <c r="F121" s="513"/>
    </row>
    <row r="122" spans="1:6">
      <c r="A122" s="511"/>
      <c r="B122" s="512"/>
      <c r="C122" s="512"/>
      <c r="D122" s="512"/>
      <c r="E122" s="512"/>
      <c r="F122" s="513"/>
    </row>
    <row r="123" spans="1:6">
      <c r="A123" s="511"/>
      <c r="B123" s="512"/>
      <c r="C123" s="512"/>
      <c r="D123" s="512"/>
      <c r="E123" s="512"/>
      <c r="F123" s="513"/>
    </row>
    <row r="124" spans="1:6">
      <c r="A124" s="511"/>
      <c r="B124" s="512"/>
      <c r="C124" s="512"/>
      <c r="D124" s="512"/>
      <c r="E124" s="512"/>
      <c r="F124" s="513"/>
    </row>
    <row r="125" spans="1:6">
      <c r="A125" s="511"/>
      <c r="B125" s="512"/>
      <c r="C125" s="512"/>
      <c r="D125" s="512"/>
      <c r="E125" s="512"/>
      <c r="F125" s="513"/>
    </row>
    <row r="126" spans="1:6">
      <c r="A126" s="511"/>
      <c r="B126" s="512"/>
      <c r="C126" s="512"/>
      <c r="D126" s="512"/>
      <c r="E126" s="512"/>
      <c r="F126" s="513"/>
    </row>
    <row r="127" spans="1:6">
      <c r="A127" s="511"/>
      <c r="B127" s="512"/>
      <c r="C127" s="512"/>
      <c r="D127" s="512"/>
      <c r="E127" s="512"/>
      <c r="F127" s="513"/>
    </row>
    <row r="128" spans="1:6">
      <c r="A128" s="511"/>
      <c r="B128" s="512"/>
      <c r="C128" s="512"/>
      <c r="D128" s="512"/>
      <c r="E128" s="512"/>
      <c r="F128" s="513"/>
    </row>
    <row r="129" spans="1:6">
      <c r="A129" s="511"/>
      <c r="B129" s="512"/>
      <c r="C129" s="512"/>
      <c r="D129" s="512"/>
      <c r="E129" s="512"/>
      <c r="F129" s="513"/>
    </row>
    <row r="130" spans="1:6">
      <c r="A130" s="511"/>
      <c r="B130" s="512"/>
      <c r="C130" s="512"/>
      <c r="D130" s="512"/>
      <c r="E130" s="512"/>
      <c r="F130" s="513"/>
    </row>
    <row r="131" spans="1:6">
      <c r="A131" s="511"/>
      <c r="B131" s="512"/>
      <c r="C131" s="512"/>
      <c r="D131" s="512"/>
      <c r="E131" s="512"/>
      <c r="F131" s="513"/>
    </row>
    <row r="132" spans="1:6">
      <c r="A132" s="511"/>
      <c r="B132" s="512"/>
      <c r="C132" s="512"/>
      <c r="D132" s="512"/>
      <c r="E132" s="512"/>
      <c r="F132" s="513"/>
    </row>
    <row r="133" spans="1:6">
      <c r="A133" s="511"/>
      <c r="B133" s="512"/>
      <c r="C133" s="512"/>
      <c r="D133" s="512"/>
      <c r="E133" s="512"/>
      <c r="F133" s="513"/>
    </row>
    <row r="134" spans="1:6">
      <c r="A134" s="511"/>
      <c r="B134" s="512"/>
      <c r="C134" s="512"/>
      <c r="D134" s="512"/>
      <c r="E134" s="512"/>
      <c r="F134" s="513"/>
    </row>
    <row r="135" spans="1:6">
      <c r="A135" s="511"/>
      <c r="B135" s="512"/>
      <c r="C135" s="512"/>
      <c r="D135" s="512"/>
      <c r="E135" s="512"/>
      <c r="F135" s="513"/>
    </row>
    <row r="136" spans="1:6">
      <c r="A136" s="511"/>
      <c r="B136" s="512"/>
      <c r="C136" s="512"/>
      <c r="D136" s="512"/>
      <c r="E136" s="512"/>
      <c r="F136" s="513"/>
    </row>
    <row r="137" spans="1:6">
      <c r="A137" s="511"/>
      <c r="B137" s="512"/>
      <c r="C137" s="512"/>
      <c r="D137" s="512"/>
      <c r="E137" s="512"/>
      <c r="F137" s="513"/>
    </row>
    <row r="138" spans="1:6" ht="15" thickBot="1">
      <c r="A138" s="514"/>
      <c r="B138" s="515"/>
      <c r="C138" s="515"/>
      <c r="D138" s="515"/>
      <c r="E138" s="515"/>
      <c r="F138" s="516"/>
    </row>
    <row r="139" spans="1:6" ht="15.6">
      <c r="A139" s="517" t="s">
        <v>1201</v>
      </c>
      <c r="B139" s="518"/>
      <c r="C139" s="519" t="s">
        <v>599</v>
      </c>
      <c r="D139" s="520"/>
      <c r="E139" s="520"/>
      <c r="F139" s="521"/>
    </row>
    <row r="140" spans="1:6" ht="15.6">
      <c r="A140" s="528" t="s">
        <v>1202</v>
      </c>
      <c r="B140" s="529"/>
      <c r="C140" s="522"/>
      <c r="D140" s="523"/>
      <c r="E140" s="523"/>
      <c r="F140" s="524"/>
    </row>
    <row r="141" spans="1:6" ht="20.399999999999999" customHeight="1">
      <c r="A141" s="530" t="s">
        <v>1203</v>
      </c>
      <c r="B141" s="531"/>
      <c r="C141" s="522"/>
      <c r="D141" s="523"/>
      <c r="E141" s="523"/>
      <c r="F141" s="524"/>
    </row>
    <row r="142" spans="1:6" ht="15" thickBot="1">
      <c r="A142" s="532"/>
      <c r="B142" s="533"/>
      <c r="C142" s="525"/>
      <c r="D142" s="526"/>
      <c r="E142" s="526"/>
      <c r="F142" s="527"/>
    </row>
    <row r="143" spans="1:6" ht="15" thickBot="1">
      <c r="A143" s="534" t="s">
        <v>1204</v>
      </c>
      <c r="B143" s="535"/>
      <c r="C143" s="535"/>
      <c r="D143" s="535"/>
      <c r="E143" s="535"/>
      <c r="F143" s="536"/>
    </row>
    <row r="144" spans="1:6">
      <c r="A144" s="363" t="s">
        <v>671</v>
      </c>
      <c r="B144" s="537" t="s">
        <v>1205</v>
      </c>
      <c r="C144" s="538"/>
      <c r="D144" s="539"/>
      <c r="E144" s="364" t="s">
        <v>2</v>
      </c>
      <c r="F144" s="365" t="s">
        <v>3</v>
      </c>
    </row>
    <row r="145" spans="1:6" ht="15" thickBot="1">
      <c r="A145" s="366" t="s">
        <v>1212</v>
      </c>
      <c r="B145" s="505" t="s">
        <v>1213</v>
      </c>
      <c r="C145" s="506"/>
      <c r="D145" s="507"/>
      <c r="E145" s="367" t="s">
        <v>1092</v>
      </c>
      <c r="F145" s="368"/>
    </row>
    <row r="146" spans="1:6">
      <c r="A146" s="508"/>
      <c r="B146" s="509"/>
      <c r="C146" s="509"/>
      <c r="D146" s="509"/>
      <c r="E146" s="509"/>
      <c r="F146" s="510"/>
    </row>
    <row r="147" spans="1:6">
      <c r="A147" s="511"/>
      <c r="B147" s="512"/>
      <c r="C147" s="512"/>
      <c r="D147" s="512"/>
      <c r="E147" s="512"/>
      <c r="F147" s="513"/>
    </row>
    <row r="148" spans="1:6">
      <c r="A148" s="511"/>
      <c r="B148" s="512"/>
      <c r="C148" s="512"/>
      <c r="D148" s="512"/>
      <c r="E148" s="512"/>
      <c r="F148" s="513"/>
    </row>
    <row r="149" spans="1:6">
      <c r="A149" s="511"/>
      <c r="B149" s="512"/>
      <c r="C149" s="512"/>
      <c r="D149" s="512"/>
      <c r="E149" s="512"/>
      <c r="F149" s="513"/>
    </row>
    <row r="150" spans="1:6">
      <c r="A150" s="511"/>
      <c r="B150" s="512"/>
      <c r="C150" s="512"/>
      <c r="D150" s="512"/>
      <c r="E150" s="512"/>
      <c r="F150" s="513"/>
    </row>
    <row r="151" spans="1:6">
      <c r="A151" s="511"/>
      <c r="B151" s="512"/>
      <c r="C151" s="512"/>
      <c r="D151" s="512"/>
      <c r="E151" s="512"/>
      <c r="F151" s="513"/>
    </row>
    <row r="152" spans="1:6">
      <c r="A152" s="511"/>
      <c r="B152" s="512"/>
      <c r="C152" s="512"/>
      <c r="D152" s="512"/>
      <c r="E152" s="512"/>
      <c r="F152" s="513"/>
    </row>
    <row r="153" spans="1:6">
      <c r="A153" s="511"/>
      <c r="B153" s="512"/>
      <c r="C153" s="512"/>
      <c r="D153" s="512"/>
      <c r="E153" s="512"/>
      <c r="F153" s="513"/>
    </row>
    <row r="154" spans="1:6">
      <c r="A154" s="511"/>
      <c r="B154" s="512"/>
      <c r="C154" s="512"/>
      <c r="D154" s="512"/>
      <c r="E154" s="512"/>
      <c r="F154" s="513"/>
    </row>
    <row r="155" spans="1:6">
      <c r="A155" s="511"/>
      <c r="B155" s="512"/>
      <c r="C155" s="512"/>
      <c r="D155" s="512"/>
      <c r="E155" s="512"/>
      <c r="F155" s="513"/>
    </row>
    <row r="156" spans="1:6">
      <c r="A156" s="511"/>
      <c r="B156" s="512"/>
      <c r="C156" s="512"/>
      <c r="D156" s="512"/>
      <c r="E156" s="512"/>
      <c r="F156" s="513"/>
    </row>
    <row r="157" spans="1:6">
      <c r="A157" s="511"/>
      <c r="B157" s="512"/>
      <c r="C157" s="512"/>
      <c r="D157" s="512"/>
      <c r="E157" s="512"/>
      <c r="F157" s="513"/>
    </row>
    <row r="158" spans="1:6">
      <c r="A158" s="511"/>
      <c r="B158" s="512"/>
      <c r="C158" s="512"/>
      <c r="D158" s="512"/>
      <c r="E158" s="512"/>
      <c r="F158" s="513"/>
    </row>
    <row r="159" spans="1:6">
      <c r="A159" s="511"/>
      <c r="B159" s="512"/>
      <c r="C159" s="512"/>
      <c r="D159" s="512"/>
      <c r="E159" s="512"/>
      <c r="F159" s="513"/>
    </row>
    <row r="160" spans="1:6">
      <c r="A160" s="511"/>
      <c r="B160" s="512"/>
      <c r="C160" s="512"/>
      <c r="D160" s="512"/>
      <c r="E160" s="512"/>
      <c r="F160" s="513"/>
    </row>
    <row r="161" spans="1:6">
      <c r="A161" s="511"/>
      <c r="B161" s="512"/>
      <c r="C161" s="512"/>
      <c r="D161" s="512"/>
      <c r="E161" s="512"/>
      <c r="F161" s="513"/>
    </row>
    <row r="162" spans="1:6">
      <c r="A162" s="511"/>
      <c r="B162" s="512"/>
      <c r="C162" s="512"/>
      <c r="D162" s="512"/>
      <c r="E162" s="512"/>
      <c r="F162" s="513"/>
    </row>
    <row r="163" spans="1:6">
      <c r="A163" s="511"/>
      <c r="B163" s="512"/>
      <c r="C163" s="512"/>
      <c r="D163" s="512"/>
      <c r="E163" s="512"/>
      <c r="F163" s="513"/>
    </row>
    <row r="164" spans="1:6">
      <c r="A164" s="511"/>
      <c r="B164" s="512"/>
      <c r="C164" s="512"/>
      <c r="D164" s="512"/>
      <c r="E164" s="512"/>
      <c r="F164" s="513"/>
    </row>
    <row r="165" spans="1:6">
      <c r="A165" s="511"/>
      <c r="B165" s="512"/>
      <c r="C165" s="512"/>
      <c r="D165" s="512"/>
      <c r="E165" s="512"/>
      <c r="F165" s="513"/>
    </row>
    <row r="166" spans="1:6">
      <c r="A166" s="511"/>
      <c r="B166" s="512"/>
      <c r="C166" s="512"/>
      <c r="D166" s="512"/>
      <c r="E166" s="512"/>
      <c r="F166" s="513"/>
    </row>
    <row r="167" spans="1:6">
      <c r="A167" s="511"/>
      <c r="B167" s="512"/>
      <c r="C167" s="512"/>
      <c r="D167" s="512"/>
      <c r="E167" s="512"/>
      <c r="F167" s="513"/>
    </row>
    <row r="168" spans="1:6">
      <c r="A168" s="511"/>
      <c r="B168" s="512"/>
      <c r="C168" s="512"/>
      <c r="D168" s="512"/>
      <c r="E168" s="512"/>
      <c r="F168" s="513"/>
    </row>
    <row r="169" spans="1:6">
      <c r="A169" s="511"/>
      <c r="B169" s="512"/>
      <c r="C169" s="512"/>
      <c r="D169" s="512"/>
      <c r="E169" s="512"/>
      <c r="F169" s="513"/>
    </row>
    <row r="170" spans="1:6">
      <c r="A170" s="511"/>
      <c r="B170" s="512"/>
      <c r="C170" s="512"/>
      <c r="D170" s="512"/>
      <c r="E170" s="512"/>
      <c r="F170" s="513"/>
    </row>
    <row r="171" spans="1:6">
      <c r="A171" s="511"/>
      <c r="B171" s="512"/>
      <c r="C171" s="512"/>
      <c r="D171" s="512"/>
      <c r="E171" s="512"/>
      <c r="F171" s="513"/>
    </row>
    <row r="172" spans="1:6">
      <c r="A172" s="511"/>
      <c r="B172" s="512"/>
      <c r="C172" s="512"/>
      <c r="D172" s="512"/>
      <c r="E172" s="512"/>
      <c r="F172" s="513"/>
    </row>
    <row r="173" spans="1:6">
      <c r="A173" s="511"/>
      <c r="B173" s="512"/>
      <c r="C173" s="512"/>
      <c r="D173" s="512"/>
      <c r="E173" s="512"/>
      <c r="F173" s="513"/>
    </row>
    <row r="174" spans="1:6">
      <c r="A174" s="511"/>
      <c r="B174" s="512"/>
      <c r="C174" s="512"/>
      <c r="D174" s="512"/>
      <c r="E174" s="512"/>
      <c r="F174" s="513"/>
    </row>
    <row r="175" spans="1:6">
      <c r="A175" s="511"/>
      <c r="B175" s="512"/>
      <c r="C175" s="512"/>
      <c r="D175" s="512"/>
      <c r="E175" s="512"/>
      <c r="F175" s="513"/>
    </row>
    <row r="176" spans="1:6">
      <c r="A176" s="511"/>
      <c r="B176" s="512"/>
      <c r="C176" s="512"/>
      <c r="D176" s="512"/>
      <c r="E176" s="512"/>
      <c r="F176" s="513"/>
    </row>
    <row r="177" spans="1:6">
      <c r="A177" s="511"/>
      <c r="B177" s="512"/>
      <c r="C177" s="512"/>
      <c r="D177" s="512"/>
      <c r="E177" s="512"/>
      <c r="F177" s="513"/>
    </row>
    <row r="178" spans="1:6">
      <c r="A178" s="511"/>
      <c r="B178" s="512"/>
      <c r="C178" s="512"/>
      <c r="D178" s="512"/>
      <c r="E178" s="512"/>
      <c r="F178" s="513"/>
    </row>
    <row r="179" spans="1:6">
      <c r="A179" s="511"/>
      <c r="B179" s="512"/>
      <c r="C179" s="512"/>
      <c r="D179" s="512"/>
      <c r="E179" s="512"/>
      <c r="F179" s="513"/>
    </row>
    <row r="180" spans="1:6">
      <c r="A180" s="511"/>
      <c r="B180" s="512"/>
      <c r="C180" s="512"/>
      <c r="D180" s="512"/>
      <c r="E180" s="512"/>
      <c r="F180" s="513"/>
    </row>
    <row r="181" spans="1:6">
      <c r="A181" s="511"/>
      <c r="B181" s="512"/>
      <c r="C181" s="512"/>
      <c r="D181" s="512"/>
      <c r="E181" s="512"/>
      <c r="F181" s="513"/>
    </row>
    <row r="182" spans="1:6">
      <c r="A182" s="511"/>
      <c r="B182" s="512"/>
      <c r="C182" s="512"/>
      <c r="D182" s="512"/>
      <c r="E182" s="512"/>
      <c r="F182" s="513"/>
    </row>
    <row r="183" spans="1:6">
      <c r="A183" s="511"/>
      <c r="B183" s="512"/>
      <c r="C183" s="512"/>
      <c r="D183" s="512"/>
      <c r="E183" s="512"/>
      <c r="F183" s="513"/>
    </row>
    <row r="184" spans="1:6" ht="15" thickBot="1">
      <c r="A184" s="514"/>
      <c r="B184" s="515"/>
      <c r="C184" s="515"/>
      <c r="D184" s="515"/>
      <c r="E184" s="515"/>
      <c r="F184" s="516"/>
    </row>
    <row r="185" spans="1:6" ht="15.6">
      <c r="A185" s="517" t="s">
        <v>1201</v>
      </c>
      <c r="B185" s="518"/>
      <c r="C185" s="519" t="s">
        <v>599</v>
      </c>
      <c r="D185" s="520"/>
      <c r="E185" s="520"/>
      <c r="F185" s="521"/>
    </row>
    <row r="186" spans="1:6" ht="15.6">
      <c r="A186" s="528" t="s">
        <v>1202</v>
      </c>
      <c r="B186" s="529"/>
      <c r="C186" s="522"/>
      <c r="D186" s="523"/>
      <c r="E186" s="523"/>
      <c r="F186" s="524"/>
    </row>
    <row r="187" spans="1:6" ht="20.399999999999999" customHeight="1">
      <c r="A187" s="530" t="s">
        <v>1203</v>
      </c>
      <c r="B187" s="531"/>
      <c r="C187" s="522"/>
      <c r="D187" s="523"/>
      <c r="E187" s="523"/>
      <c r="F187" s="524"/>
    </row>
    <row r="188" spans="1:6" ht="15" thickBot="1">
      <c r="A188" s="532"/>
      <c r="B188" s="533"/>
      <c r="C188" s="525"/>
      <c r="D188" s="526"/>
      <c r="E188" s="526"/>
      <c r="F188" s="527"/>
    </row>
    <row r="189" spans="1:6" ht="15" thickBot="1">
      <c r="A189" s="534" t="s">
        <v>1204</v>
      </c>
      <c r="B189" s="535"/>
      <c r="C189" s="535"/>
      <c r="D189" s="535"/>
      <c r="E189" s="535"/>
      <c r="F189" s="536"/>
    </row>
    <row r="190" spans="1:6">
      <c r="A190" s="363" t="s">
        <v>671</v>
      </c>
      <c r="B190" s="537" t="s">
        <v>1205</v>
      </c>
      <c r="C190" s="538"/>
      <c r="D190" s="539"/>
      <c r="E190" s="364" t="s">
        <v>2</v>
      </c>
      <c r="F190" s="365" t="s">
        <v>3</v>
      </c>
    </row>
    <row r="191" spans="1:6" ht="15" thickBot="1">
      <c r="A191" s="366" t="s">
        <v>1214</v>
      </c>
      <c r="B191" s="505" t="s">
        <v>1215</v>
      </c>
      <c r="C191" s="506"/>
      <c r="D191" s="507"/>
      <c r="E191" s="367" t="s">
        <v>743</v>
      </c>
      <c r="F191" s="368"/>
    </row>
    <row r="192" spans="1:6">
      <c r="A192" s="508"/>
      <c r="B192" s="509"/>
      <c r="C192" s="509"/>
      <c r="D192" s="509"/>
      <c r="E192" s="509"/>
      <c r="F192" s="510"/>
    </row>
    <row r="193" spans="1:6">
      <c r="A193" s="511"/>
      <c r="B193" s="512"/>
      <c r="C193" s="512"/>
      <c r="D193" s="512"/>
      <c r="E193" s="512"/>
      <c r="F193" s="513"/>
    </row>
    <row r="194" spans="1:6">
      <c r="A194" s="511"/>
      <c r="B194" s="512"/>
      <c r="C194" s="512"/>
      <c r="D194" s="512"/>
      <c r="E194" s="512"/>
      <c r="F194" s="513"/>
    </row>
    <row r="195" spans="1:6">
      <c r="A195" s="511"/>
      <c r="B195" s="512"/>
      <c r="C195" s="512"/>
      <c r="D195" s="512"/>
      <c r="E195" s="512"/>
      <c r="F195" s="513"/>
    </row>
    <row r="196" spans="1:6">
      <c r="A196" s="511"/>
      <c r="B196" s="512"/>
      <c r="C196" s="512"/>
      <c r="D196" s="512"/>
      <c r="E196" s="512"/>
      <c r="F196" s="513"/>
    </row>
    <row r="197" spans="1:6">
      <c r="A197" s="511"/>
      <c r="B197" s="512"/>
      <c r="C197" s="512"/>
      <c r="D197" s="512"/>
      <c r="E197" s="512"/>
      <c r="F197" s="513"/>
    </row>
    <row r="198" spans="1:6">
      <c r="A198" s="511"/>
      <c r="B198" s="512"/>
      <c r="C198" s="512"/>
      <c r="D198" s="512"/>
      <c r="E198" s="512"/>
      <c r="F198" s="513"/>
    </row>
    <row r="199" spans="1:6">
      <c r="A199" s="511"/>
      <c r="B199" s="512"/>
      <c r="C199" s="512"/>
      <c r="D199" s="512"/>
      <c r="E199" s="512"/>
      <c r="F199" s="513"/>
    </row>
    <row r="200" spans="1:6">
      <c r="A200" s="511"/>
      <c r="B200" s="512"/>
      <c r="C200" s="512"/>
      <c r="D200" s="512"/>
      <c r="E200" s="512"/>
      <c r="F200" s="513"/>
    </row>
    <row r="201" spans="1:6">
      <c r="A201" s="511"/>
      <c r="B201" s="512"/>
      <c r="C201" s="512"/>
      <c r="D201" s="512"/>
      <c r="E201" s="512"/>
      <c r="F201" s="513"/>
    </row>
    <row r="202" spans="1:6">
      <c r="A202" s="511"/>
      <c r="B202" s="512"/>
      <c r="C202" s="512"/>
      <c r="D202" s="512"/>
      <c r="E202" s="512"/>
      <c r="F202" s="513"/>
    </row>
    <row r="203" spans="1:6">
      <c r="A203" s="511"/>
      <c r="B203" s="512"/>
      <c r="C203" s="512"/>
      <c r="D203" s="512"/>
      <c r="E203" s="512"/>
      <c r="F203" s="513"/>
    </row>
    <row r="204" spans="1:6">
      <c r="A204" s="511"/>
      <c r="B204" s="512"/>
      <c r="C204" s="512"/>
      <c r="D204" s="512"/>
      <c r="E204" s="512"/>
      <c r="F204" s="513"/>
    </row>
    <row r="205" spans="1:6">
      <c r="A205" s="511"/>
      <c r="B205" s="512"/>
      <c r="C205" s="512"/>
      <c r="D205" s="512"/>
      <c r="E205" s="512"/>
      <c r="F205" s="513"/>
    </row>
    <row r="206" spans="1:6">
      <c r="A206" s="511"/>
      <c r="B206" s="512"/>
      <c r="C206" s="512"/>
      <c r="D206" s="512"/>
      <c r="E206" s="512"/>
      <c r="F206" s="513"/>
    </row>
    <row r="207" spans="1:6">
      <c r="A207" s="511"/>
      <c r="B207" s="512"/>
      <c r="C207" s="512"/>
      <c r="D207" s="512"/>
      <c r="E207" s="512"/>
      <c r="F207" s="513"/>
    </row>
    <row r="208" spans="1:6">
      <c r="A208" s="511"/>
      <c r="B208" s="512"/>
      <c r="C208" s="512"/>
      <c r="D208" s="512"/>
      <c r="E208" s="512"/>
      <c r="F208" s="513"/>
    </row>
    <row r="209" spans="1:6">
      <c r="A209" s="511"/>
      <c r="B209" s="512"/>
      <c r="C209" s="512"/>
      <c r="D209" s="512"/>
      <c r="E209" s="512"/>
      <c r="F209" s="513"/>
    </row>
    <row r="210" spans="1:6">
      <c r="A210" s="511"/>
      <c r="B210" s="512"/>
      <c r="C210" s="512"/>
      <c r="D210" s="512"/>
      <c r="E210" s="512"/>
      <c r="F210" s="513"/>
    </row>
    <row r="211" spans="1:6">
      <c r="A211" s="511"/>
      <c r="B211" s="512"/>
      <c r="C211" s="512"/>
      <c r="D211" s="512"/>
      <c r="E211" s="512"/>
      <c r="F211" s="513"/>
    </row>
    <row r="212" spans="1:6">
      <c r="A212" s="511"/>
      <c r="B212" s="512"/>
      <c r="C212" s="512"/>
      <c r="D212" s="512"/>
      <c r="E212" s="512"/>
      <c r="F212" s="513"/>
    </row>
    <row r="213" spans="1:6">
      <c r="A213" s="511"/>
      <c r="B213" s="512"/>
      <c r="C213" s="512"/>
      <c r="D213" s="512"/>
      <c r="E213" s="512"/>
      <c r="F213" s="513"/>
    </row>
    <row r="214" spans="1:6">
      <c r="A214" s="511"/>
      <c r="B214" s="512"/>
      <c r="C214" s="512"/>
      <c r="D214" s="512"/>
      <c r="E214" s="512"/>
      <c r="F214" s="513"/>
    </row>
    <row r="215" spans="1:6">
      <c r="A215" s="511"/>
      <c r="B215" s="512"/>
      <c r="C215" s="512"/>
      <c r="D215" s="512"/>
      <c r="E215" s="512"/>
      <c r="F215" s="513"/>
    </row>
    <row r="216" spans="1:6">
      <c r="A216" s="511"/>
      <c r="B216" s="512"/>
      <c r="C216" s="512"/>
      <c r="D216" s="512"/>
      <c r="E216" s="512"/>
      <c r="F216" s="513"/>
    </row>
    <row r="217" spans="1:6">
      <c r="A217" s="511"/>
      <c r="B217" s="512"/>
      <c r="C217" s="512"/>
      <c r="D217" s="512"/>
      <c r="E217" s="512"/>
      <c r="F217" s="513"/>
    </row>
    <row r="218" spans="1:6">
      <c r="A218" s="511"/>
      <c r="B218" s="512"/>
      <c r="C218" s="512"/>
      <c r="D218" s="512"/>
      <c r="E218" s="512"/>
      <c r="F218" s="513"/>
    </row>
    <row r="219" spans="1:6">
      <c r="A219" s="511"/>
      <c r="B219" s="512"/>
      <c r="C219" s="512"/>
      <c r="D219" s="512"/>
      <c r="E219" s="512"/>
      <c r="F219" s="513"/>
    </row>
    <row r="220" spans="1:6">
      <c r="A220" s="511"/>
      <c r="B220" s="512"/>
      <c r="C220" s="512"/>
      <c r="D220" s="512"/>
      <c r="E220" s="512"/>
      <c r="F220" s="513"/>
    </row>
    <row r="221" spans="1:6">
      <c r="A221" s="511"/>
      <c r="B221" s="512"/>
      <c r="C221" s="512"/>
      <c r="D221" s="512"/>
      <c r="E221" s="512"/>
      <c r="F221" s="513"/>
    </row>
    <row r="222" spans="1:6">
      <c r="A222" s="511"/>
      <c r="B222" s="512"/>
      <c r="C222" s="512"/>
      <c r="D222" s="512"/>
      <c r="E222" s="512"/>
      <c r="F222" s="513"/>
    </row>
    <row r="223" spans="1:6">
      <c r="A223" s="511"/>
      <c r="B223" s="512"/>
      <c r="C223" s="512"/>
      <c r="D223" s="512"/>
      <c r="E223" s="512"/>
      <c r="F223" s="513"/>
    </row>
    <row r="224" spans="1:6">
      <c r="A224" s="511"/>
      <c r="B224" s="512"/>
      <c r="C224" s="512"/>
      <c r="D224" s="512"/>
      <c r="E224" s="512"/>
      <c r="F224" s="513"/>
    </row>
    <row r="225" spans="1:6">
      <c r="A225" s="511"/>
      <c r="B225" s="512"/>
      <c r="C225" s="512"/>
      <c r="D225" s="512"/>
      <c r="E225" s="512"/>
      <c r="F225" s="513"/>
    </row>
    <row r="226" spans="1:6">
      <c r="A226" s="511"/>
      <c r="B226" s="512"/>
      <c r="C226" s="512"/>
      <c r="D226" s="512"/>
      <c r="E226" s="512"/>
      <c r="F226" s="513"/>
    </row>
    <row r="227" spans="1:6">
      <c r="A227" s="511"/>
      <c r="B227" s="512"/>
      <c r="C227" s="512"/>
      <c r="D227" s="512"/>
      <c r="E227" s="512"/>
      <c r="F227" s="513"/>
    </row>
    <row r="228" spans="1:6">
      <c r="A228" s="511"/>
      <c r="B228" s="512"/>
      <c r="C228" s="512"/>
      <c r="D228" s="512"/>
      <c r="E228" s="512"/>
      <c r="F228" s="513"/>
    </row>
    <row r="229" spans="1:6">
      <c r="A229" s="511"/>
      <c r="B229" s="512"/>
      <c r="C229" s="512"/>
      <c r="D229" s="512"/>
      <c r="E229" s="512"/>
      <c r="F229" s="513"/>
    </row>
    <row r="230" spans="1:6" ht="15" thickBot="1">
      <c r="A230" s="514"/>
      <c r="B230" s="515"/>
      <c r="C230" s="515"/>
      <c r="D230" s="515"/>
      <c r="E230" s="515"/>
      <c r="F230" s="516"/>
    </row>
    <row r="231" spans="1:6" ht="15.6">
      <c r="A231" s="517" t="s">
        <v>1201</v>
      </c>
      <c r="B231" s="518"/>
      <c r="C231" s="519" t="s">
        <v>599</v>
      </c>
      <c r="D231" s="520"/>
      <c r="E231" s="520"/>
      <c r="F231" s="521"/>
    </row>
    <row r="232" spans="1:6" ht="15.6">
      <c r="A232" s="528" t="s">
        <v>1202</v>
      </c>
      <c r="B232" s="529"/>
      <c r="C232" s="522"/>
      <c r="D232" s="523"/>
      <c r="E232" s="523"/>
      <c r="F232" s="524"/>
    </row>
    <row r="233" spans="1:6" ht="20.399999999999999" customHeight="1">
      <c r="A233" s="530" t="s">
        <v>1203</v>
      </c>
      <c r="B233" s="531"/>
      <c r="C233" s="522"/>
      <c r="D233" s="523"/>
      <c r="E233" s="523"/>
      <c r="F233" s="524"/>
    </row>
    <row r="234" spans="1:6" ht="15" thickBot="1">
      <c r="A234" s="532"/>
      <c r="B234" s="533"/>
      <c r="C234" s="525"/>
      <c r="D234" s="526"/>
      <c r="E234" s="526"/>
      <c r="F234" s="527"/>
    </row>
    <row r="235" spans="1:6" ht="15" thickBot="1">
      <c r="A235" s="534" t="s">
        <v>1204</v>
      </c>
      <c r="B235" s="535"/>
      <c r="C235" s="535"/>
      <c r="D235" s="535"/>
      <c r="E235" s="535"/>
      <c r="F235" s="536"/>
    </row>
    <row r="236" spans="1:6">
      <c r="A236" s="363" t="s">
        <v>671</v>
      </c>
      <c r="B236" s="537" t="s">
        <v>1205</v>
      </c>
      <c r="C236" s="538"/>
      <c r="D236" s="539"/>
      <c r="E236" s="364" t="s">
        <v>2</v>
      </c>
      <c r="F236" s="365" t="s">
        <v>3</v>
      </c>
    </row>
    <row r="237" spans="1:6" ht="15" thickBot="1">
      <c r="A237" s="366" t="s">
        <v>1216</v>
      </c>
      <c r="B237" s="540" t="s">
        <v>1217</v>
      </c>
      <c r="C237" s="541"/>
      <c r="D237" s="542"/>
      <c r="E237" s="367" t="s">
        <v>1092</v>
      </c>
      <c r="F237" s="368"/>
    </row>
    <row r="238" spans="1:6">
      <c r="A238" s="508"/>
      <c r="B238" s="509"/>
      <c r="C238" s="509"/>
      <c r="D238" s="509"/>
      <c r="E238" s="509"/>
      <c r="F238" s="510"/>
    </row>
    <row r="239" spans="1:6">
      <c r="A239" s="511"/>
      <c r="B239" s="512"/>
      <c r="C239" s="512"/>
      <c r="D239" s="512"/>
      <c r="E239" s="512"/>
      <c r="F239" s="513"/>
    </row>
    <row r="240" spans="1:6">
      <c r="A240" s="511"/>
      <c r="B240" s="512"/>
      <c r="C240" s="512"/>
      <c r="D240" s="512"/>
      <c r="E240" s="512"/>
      <c r="F240" s="513"/>
    </row>
    <row r="241" spans="1:6">
      <c r="A241" s="511"/>
      <c r="B241" s="512"/>
      <c r="C241" s="512"/>
      <c r="D241" s="512"/>
      <c r="E241" s="512"/>
      <c r="F241" s="513"/>
    </row>
    <row r="242" spans="1:6">
      <c r="A242" s="511"/>
      <c r="B242" s="512"/>
      <c r="C242" s="512"/>
      <c r="D242" s="512"/>
      <c r="E242" s="512"/>
      <c r="F242" s="513"/>
    </row>
    <row r="243" spans="1:6">
      <c r="A243" s="511"/>
      <c r="B243" s="512"/>
      <c r="C243" s="512"/>
      <c r="D243" s="512"/>
      <c r="E243" s="512"/>
      <c r="F243" s="513"/>
    </row>
    <row r="244" spans="1:6">
      <c r="A244" s="511"/>
      <c r="B244" s="512"/>
      <c r="C244" s="512"/>
      <c r="D244" s="512"/>
      <c r="E244" s="512"/>
      <c r="F244" s="513"/>
    </row>
    <row r="245" spans="1:6">
      <c r="A245" s="511"/>
      <c r="B245" s="512"/>
      <c r="C245" s="512"/>
      <c r="D245" s="512"/>
      <c r="E245" s="512"/>
      <c r="F245" s="513"/>
    </row>
    <row r="246" spans="1:6">
      <c r="A246" s="511"/>
      <c r="B246" s="512"/>
      <c r="C246" s="512"/>
      <c r="D246" s="512"/>
      <c r="E246" s="512"/>
      <c r="F246" s="513"/>
    </row>
    <row r="247" spans="1:6">
      <c r="A247" s="511"/>
      <c r="B247" s="512"/>
      <c r="C247" s="512"/>
      <c r="D247" s="512"/>
      <c r="E247" s="512"/>
      <c r="F247" s="513"/>
    </row>
    <row r="248" spans="1:6">
      <c r="A248" s="511"/>
      <c r="B248" s="512"/>
      <c r="C248" s="512"/>
      <c r="D248" s="512"/>
      <c r="E248" s="512"/>
      <c r="F248" s="513"/>
    </row>
    <row r="249" spans="1:6">
      <c r="A249" s="511"/>
      <c r="B249" s="512"/>
      <c r="C249" s="512"/>
      <c r="D249" s="512"/>
      <c r="E249" s="512"/>
      <c r="F249" s="513"/>
    </row>
    <row r="250" spans="1:6">
      <c r="A250" s="511"/>
      <c r="B250" s="512"/>
      <c r="C250" s="512"/>
      <c r="D250" s="512"/>
      <c r="E250" s="512"/>
      <c r="F250" s="513"/>
    </row>
    <row r="251" spans="1:6">
      <c r="A251" s="511"/>
      <c r="B251" s="512"/>
      <c r="C251" s="512"/>
      <c r="D251" s="512"/>
      <c r="E251" s="512"/>
      <c r="F251" s="513"/>
    </row>
    <row r="252" spans="1:6">
      <c r="A252" s="511"/>
      <c r="B252" s="512"/>
      <c r="C252" s="512"/>
      <c r="D252" s="512"/>
      <c r="E252" s="512"/>
      <c r="F252" s="513"/>
    </row>
    <row r="253" spans="1:6">
      <c r="A253" s="511"/>
      <c r="B253" s="512"/>
      <c r="C253" s="512"/>
      <c r="D253" s="512"/>
      <c r="E253" s="512"/>
      <c r="F253" s="513"/>
    </row>
    <row r="254" spans="1:6">
      <c r="A254" s="511"/>
      <c r="B254" s="512"/>
      <c r="C254" s="512"/>
      <c r="D254" s="512"/>
      <c r="E254" s="512"/>
      <c r="F254" s="513"/>
    </row>
    <row r="255" spans="1:6">
      <c r="A255" s="511"/>
      <c r="B255" s="512"/>
      <c r="C255" s="512"/>
      <c r="D255" s="512"/>
      <c r="E255" s="512"/>
      <c r="F255" s="513"/>
    </row>
    <row r="256" spans="1:6">
      <c r="A256" s="511"/>
      <c r="B256" s="512"/>
      <c r="C256" s="512"/>
      <c r="D256" s="512"/>
      <c r="E256" s="512"/>
      <c r="F256" s="513"/>
    </row>
    <row r="257" spans="1:6">
      <c r="A257" s="511"/>
      <c r="B257" s="512"/>
      <c r="C257" s="512"/>
      <c r="D257" s="512"/>
      <c r="E257" s="512"/>
      <c r="F257" s="513"/>
    </row>
    <row r="258" spans="1:6">
      <c r="A258" s="511"/>
      <c r="B258" s="512"/>
      <c r="C258" s="512"/>
      <c r="D258" s="512"/>
      <c r="E258" s="512"/>
      <c r="F258" s="513"/>
    </row>
    <row r="259" spans="1:6">
      <c r="A259" s="511"/>
      <c r="B259" s="512"/>
      <c r="C259" s="512"/>
      <c r="D259" s="512"/>
      <c r="E259" s="512"/>
      <c r="F259" s="513"/>
    </row>
    <row r="260" spans="1:6">
      <c r="A260" s="511"/>
      <c r="B260" s="512"/>
      <c r="C260" s="512"/>
      <c r="D260" s="512"/>
      <c r="E260" s="512"/>
      <c r="F260" s="513"/>
    </row>
    <row r="261" spans="1:6">
      <c r="A261" s="511"/>
      <c r="B261" s="512"/>
      <c r="C261" s="512"/>
      <c r="D261" s="512"/>
      <c r="E261" s="512"/>
      <c r="F261" s="513"/>
    </row>
    <row r="262" spans="1:6">
      <c r="A262" s="511"/>
      <c r="B262" s="512"/>
      <c r="C262" s="512"/>
      <c r="D262" s="512"/>
      <c r="E262" s="512"/>
      <c r="F262" s="513"/>
    </row>
    <row r="263" spans="1:6">
      <c r="A263" s="511"/>
      <c r="B263" s="512"/>
      <c r="C263" s="512"/>
      <c r="D263" s="512"/>
      <c r="E263" s="512"/>
      <c r="F263" s="513"/>
    </row>
    <row r="264" spans="1:6">
      <c r="A264" s="511"/>
      <c r="B264" s="512"/>
      <c r="C264" s="512"/>
      <c r="D264" s="512"/>
      <c r="E264" s="512"/>
      <c r="F264" s="513"/>
    </row>
    <row r="265" spans="1:6">
      <c r="A265" s="511"/>
      <c r="B265" s="512"/>
      <c r="C265" s="512"/>
      <c r="D265" s="512"/>
      <c r="E265" s="512"/>
      <c r="F265" s="513"/>
    </row>
    <row r="266" spans="1:6">
      <c r="A266" s="511"/>
      <c r="B266" s="512"/>
      <c r="C266" s="512"/>
      <c r="D266" s="512"/>
      <c r="E266" s="512"/>
      <c r="F266" s="513"/>
    </row>
    <row r="267" spans="1:6">
      <c r="A267" s="511"/>
      <c r="B267" s="512"/>
      <c r="C267" s="512"/>
      <c r="D267" s="512"/>
      <c r="E267" s="512"/>
      <c r="F267" s="513"/>
    </row>
    <row r="268" spans="1:6">
      <c r="A268" s="511"/>
      <c r="B268" s="512"/>
      <c r="C268" s="512"/>
      <c r="D268" s="512"/>
      <c r="E268" s="512"/>
      <c r="F268" s="513"/>
    </row>
    <row r="269" spans="1:6">
      <c r="A269" s="511"/>
      <c r="B269" s="512"/>
      <c r="C269" s="512"/>
      <c r="D269" s="512"/>
      <c r="E269" s="512"/>
      <c r="F269" s="513"/>
    </row>
    <row r="270" spans="1:6">
      <c r="A270" s="511"/>
      <c r="B270" s="512"/>
      <c r="C270" s="512"/>
      <c r="D270" s="512"/>
      <c r="E270" s="512"/>
      <c r="F270" s="513"/>
    </row>
    <row r="271" spans="1:6">
      <c r="A271" s="511"/>
      <c r="B271" s="512"/>
      <c r="C271" s="512"/>
      <c r="D271" s="512"/>
      <c r="E271" s="512"/>
      <c r="F271" s="513"/>
    </row>
    <row r="272" spans="1:6">
      <c r="A272" s="511"/>
      <c r="B272" s="512"/>
      <c r="C272" s="512"/>
      <c r="D272" s="512"/>
      <c r="E272" s="512"/>
      <c r="F272" s="513"/>
    </row>
    <row r="273" spans="1:6">
      <c r="A273" s="511"/>
      <c r="B273" s="512"/>
      <c r="C273" s="512"/>
      <c r="D273" s="512"/>
      <c r="E273" s="512"/>
      <c r="F273" s="513"/>
    </row>
    <row r="274" spans="1:6">
      <c r="A274" s="511"/>
      <c r="B274" s="512"/>
      <c r="C274" s="512"/>
      <c r="D274" s="512"/>
      <c r="E274" s="512"/>
      <c r="F274" s="513"/>
    </row>
    <row r="275" spans="1:6">
      <c r="A275" s="511"/>
      <c r="B275" s="512"/>
      <c r="C275" s="512"/>
      <c r="D275" s="512"/>
      <c r="E275" s="512"/>
      <c r="F275" s="513"/>
    </row>
    <row r="276" spans="1:6" ht="15" thickBot="1">
      <c r="A276" s="514"/>
      <c r="B276" s="515"/>
      <c r="C276" s="515"/>
      <c r="D276" s="515"/>
      <c r="E276" s="515"/>
      <c r="F276" s="516"/>
    </row>
    <row r="277" spans="1:6" ht="15.6">
      <c r="A277" s="517" t="s">
        <v>1201</v>
      </c>
      <c r="B277" s="518"/>
      <c r="C277" s="519" t="s">
        <v>599</v>
      </c>
      <c r="D277" s="520"/>
      <c r="E277" s="520"/>
      <c r="F277" s="521"/>
    </row>
    <row r="278" spans="1:6" ht="15.6">
      <c r="A278" s="528" t="s">
        <v>1202</v>
      </c>
      <c r="B278" s="529"/>
      <c r="C278" s="522"/>
      <c r="D278" s="523"/>
      <c r="E278" s="523"/>
      <c r="F278" s="524"/>
    </row>
    <row r="279" spans="1:6" ht="20.399999999999999" customHeight="1">
      <c r="A279" s="530" t="s">
        <v>1203</v>
      </c>
      <c r="B279" s="531"/>
      <c r="C279" s="522"/>
      <c r="D279" s="523"/>
      <c r="E279" s="523"/>
      <c r="F279" s="524"/>
    </row>
    <row r="280" spans="1:6" ht="15" thickBot="1">
      <c r="A280" s="532"/>
      <c r="B280" s="533"/>
      <c r="C280" s="525"/>
      <c r="D280" s="526"/>
      <c r="E280" s="526"/>
      <c r="F280" s="527"/>
    </row>
    <row r="281" spans="1:6" ht="15" thickBot="1">
      <c r="A281" s="534" t="s">
        <v>1204</v>
      </c>
      <c r="B281" s="535"/>
      <c r="C281" s="535"/>
      <c r="D281" s="535"/>
      <c r="E281" s="535"/>
      <c r="F281" s="536"/>
    </row>
    <row r="282" spans="1:6">
      <c r="A282" s="363" t="s">
        <v>671</v>
      </c>
      <c r="B282" s="537" t="s">
        <v>1205</v>
      </c>
      <c r="C282" s="538"/>
      <c r="D282" s="539"/>
      <c r="E282" s="364" t="s">
        <v>2</v>
      </c>
      <c r="F282" s="365" t="s">
        <v>3</v>
      </c>
    </row>
    <row r="283" spans="1:6" ht="15" thickBot="1">
      <c r="A283" s="366" t="s">
        <v>1218</v>
      </c>
      <c r="B283" s="540" t="s">
        <v>1219</v>
      </c>
      <c r="C283" s="541"/>
      <c r="D283" s="542"/>
      <c r="E283" s="367" t="s">
        <v>1092</v>
      </c>
      <c r="F283" s="368"/>
    </row>
    <row r="284" spans="1:6">
      <c r="A284" s="508"/>
      <c r="B284" s="509"/>
      <c r="C284" s="509"/>
      <c r="D284" s="509"/>
      <c r="E284" s="509"/>
      <c r="F284" s="510"/>
    </row>
    <row r="285" spans="1:6">
      <c r="A285" s="511"/>
      <c r="B285" s="512"/>
      <c r="C285" s="512"/>
      <c r="D285" s="512"/>
      <c r="E285" s="512"/>
      <c r="F285" s="513"/>
    </row>
    <row r="286" spans="1:6">
      <c r="A286" s="511"/>
      <c r="B286" s="512"/>
      <c r="C286" s="512"/>
      <c r="D286" s="512"/>
      <c r="E286" s="512"/>
      <c r="F286" s="513"/>
    </row>
    <row r="287" spans="1:6">
      <c r="A287" s="511"/>
      <c r="B287" s="512"/>
      <c r="C287" s="512"/>
      <c r="D287" s="512"/>
      <c r="E287" s="512"/>
      <c r="F287" s="513"/>
    </row>
    <row r="288" spans="1:6">
      <c r="A288" s="511"/>
      <c r="B288" s="512"/>
      <c r="C288" s="512"/>
      <c r="D288" s="512"/>
      <c r="E288" s="512"/>
      <c r="F288" s="513"/>
    </row>
    <row r="289" spans="1:6">
      <c r="A289" s="511"/>
      <c r="B289" s="512"/>
      <c r="C289" s="512"/>
      <c r="D289" s="512"/>
      <c r="E289" s="512"/>
      <c r="F289" s="513"/>
    </row>
    <row r="290" spans="1:6">
      <c r="A290" s="511"/>
      <c r="B290" s="512"/>
      <c r="C290" s="512"/>
      <c r="D290" s="512"/>
      <c r="E290" s="512"/>
      <c r="F290" s="513"/>
    </row>
    <row r="291" spans="1:6">
      <c r="A291" s="511"/>
      <c r="B291" s="512"/>
      <c r="C291" s="512"/>
      <c r="D291" s="512"/>
      <c r="E291" s="512"/>
      <c r="F291" s="513"/>
    </row>
    <row r="292" spans="1:6">
      <c r="A292" s="511"/>
      <c r="B292" s="512"/>
      <c r="C292" s="512"/>
      <c r="D292" s="512"/>
      <c r="E292" s="512"/>
      <c r="F292" s="513"/>
    </row>
    <row r="293" spans="1:6">
      <c r="A293" s="511"/>
      <c r="B293" s="512"/>
      <c r="C293" s="512"/>
      <c r="D293" s="512"/>
      <c r="E293" s="512"/>
      <c r="F293" s="513"/>
    </row>
    <row r="294" spans="1:6">
      <c r="A294" s="511"/>
      <c r="B294" s="512"/>
      <c r="C294" s="512"/>
      <c r="D294" s="512"/>
      <c r="E294" s="512"/>
      <c r="F294" s="513"/>
    </row>
    <row r="295" spans="1:6">
      <c r="A295" s="511"/>
      <c r="B295" s="512"/>
      <c r="C295" s="512"/>
      <c r="D295" s="512"/>
      <c r="E295" s="512"/>
      <c r="F295" s="513"/>
    </row>
    <row r="296" spans="1:6">
      <c r="A296" s="511"/>
      <c r="B296" s="512"/>
      <c r="C296" s="512"/>
      <c r="D296" s="512"/>
      <c r="E296" s="512"/>
      <c r="F296" s="513"/>
    </row>
    <row r="297" spans="1:6">
      <c r="A297" s="511"/>
      <c r="B297" s="512"/>
      <c r="C297" s="512"/>
      <c r="D297" s="512"/>
      <c r="E297" s="512"/>
      <c r="F297" s="513"/>
    </row>
    <row r="298" spans="1:6">
      <c r="A298" s="511"/>
      <c r="B298" s="512"/>
      <c r="C298" s="512"/>
      <c r="D298" s="512"/>
      <c r="E298" s="512"/>
      <c r="F298" s="513"/>
    </row>
    <row r="299" spans="1:6">
      <c r="A299" s="511"/>
      <c r="B299" s="512"/>
      <c r="C299" s="512"/>
      <c r="D299" s="512"/>
      <c r="E299" s="512"/>
      <c r="F299" s="513"/>
    </row>
    <row r="300" spans="1:6">
      <c r="A300" s="511"/>
      <c r="B300" s="512"/>
      <c r="C300" s="512"/>
      <c r="D300" s="512"/>
      <c r="E300" s="512"/>
      <c r="F300" s="513"/>
    </row>
    <row r="301" spans="1:6">
      <c r="A301" s="511"/>
      <c r="B301" s="512"/>
      <c r="C301" s="512"/>
      <c r="D301" s="512"/>
      <c r="E301" s="512"/>
      <c r="F301" s="513"/>
    </row>
    <row r="302" spans="1:6">
      <c r="A302" s="511"/>
      <c r="B302" s="512"/>
      <c r="C302" s="512"/>
      <c r="D302" s="512"/>
      <c r="E302" s="512"/>
      <c r="F302" s="513"/>
    </row>
    <row r="303" spans="1:6">
      <c r="A303" s="511"/>
      <c r="B303" s="512"/>
      <c r="C303" s="512"/>
      <c r="D303" s="512"/>
      <c r="E303" s="512"/>
      <c r="F303" s="513"/>
    </row>
    <row r="304" spans="1:6">
      <c r="A304" s="511"/>
      <c r="B304" s="512"/>
      <c r="C304" s="512"/>
      <c r="D304" s="512"/>
      <c r="E304" s="512"/>
      <c r="F304" s="513"/>
    </row>
    <row r="305" spans="1:6">
      <c r="A305" s="511"/>
      <c r="B305" s="512"/>
      <c r="C305" s="512"/>
      <c r="D305" s="512"/>
      <c r="E305" s="512"/>
      <c r="F305" s="513"/>
    </row>
    <row r="306" spans="1:6">
      <c r="A306" s="511"/>
      <c r="B306" s="512"/>
      <c r="C306" s="512"/>
      <c r="D306" s="512"/>
      <c r="E306" s="512"/>
      <c r="F306" s="513"/>
    </row>
    <row r="307" spans="1:6">
      <c r="A307" s="511"/>
      <c r="B307" s="512"/>
      <c r="C307" s="512"/>
      <c r="D307" s="512"/>
      <c r="E307" s="512"/>
      <c r="F307" s="513"/>
    </row>
    <row r="308" spans="1:6">
      <c r="A308" s="511"/>
      <c r="B308" s="512"/>
      <c r="C308" s="512"/>
      <c r="D308" s="512"/>
      <c r="E308" s="512"/>
      <c r="F308" s="513"/>
    </row>
    <row r="309" spans="1:6">
      <c r="A309" s="511"/>
      <c r="B309" s="512"/>
      <c r="C309" s="512"/>
      <c r="D309" s="512"/>
      <c r="E309" s="512"/>
      <c r="F309" s="513"/>
    </row>
    <row r="310" spans="1:6">
      <c r="A310" s="511"/>
      <c r="B310" s="512"/>
      <c r="C310" s="512"/>
      <c r="D310" s="512"/>
      <c r="E310" s="512"/>
      <c r="F310" s="513"/>
    </row>
    <row r="311" spans="1:6">
      <c r="A311" s="511"/>
      <c r="B311" s="512"/>
      <c r="C311" s="512"/>
      <c r="D311" s="512"/>
      <c r="E311" s="512"/>
      <c r="F311" s="513"/>
    </row>
    <row r="312" spans="1:6">
      <c r="A312" s="511"/>
      <c r="B312" s="512"/>
      <c r="C312" s="512"/>
      <c r="D312" s="512"/>
      <c r="E312" s="512"/>
      <c r="F312" s="513"/>
    </row>
    <row r="313" spans="1:6">
      <c r="A313" s="511"/>
      <c r="B313" s="512"/>
      <c r="C313" s="512"/>
      <c r="D313" s="512"/>
      <c r="E313" s="512"/>
      <c r="F313" s="513"/>
    </row>
    <row r="314" spans="1:6">
      <c r="A314" s="511"/>
      <c r="B314" s="512"/>
      <c r="C314" s="512"/>
      <c r="D314" s="512"/>
      <c r="E314" s="512"/>
      <c r="F314" s="513"/>
    </row>
    <row r="315" spans="1:6">
      <c r="A315" s="511"/>
      <c r="B315" s="512"/>
      <c r="C315" s="512"/>
      <c r="D315" s="512"/>
      <c r="E315" s="512"/>
      <c r="F315" s="513"/>
    </row>
    <row r="316" spans="1:6">
      <c r="A316" s="511"/>
      <c r="B316" s="512"/>
      <c r="C316" s="512"/>
      <c r="D316" s="512"/>
      <c r="E316" s="512"/>
      <c r="F316" s="513"/>
    </row>
    <row r="317" spans="1:6">
      <c r="A317" s="511"/>
      <c r="B317" s="512"/>
      <c r="C317" s="512"/>
      <c r="D317" s="512"/>
      <c r="E317" s="512"/>
      <c r="F317" s="513"/>
    </row>
    <row r="318" spans="1:6">
      <c r="A318" s="511"/>
      <c r="B318" s="512"/>
      <c r="C318" s="512"/>
      <c r="D318" s="512"/>
      <c r="E318" s="512"/>
      <c r="F318" s="513"/>
    </row>
    <row r="319" spans="1:6">
      <c r="A319" s="511"/>
      <c r="B319" s="512"/>
      <c r="C319" s="512"/>
      <c r="D319" s="512"/>
      <c r="E319" s="512"/>
      <c r="F319" s="513"/>
    </row>
    <row r="320" spans="1:6">
      <c r="A320" s="511"/>
      <c r="B320" s="512"/>
      <c r="C320" s="512"/>
      <c r="D320" s="512"/>
      <c r="E320" s="512"/>
      <c r="F320" s="513"/>
    </row>
    <row r="321" spans="1:6">
      <c r="A321" s="511"/>
      <c r="B321" s="512"/>
      <c r="C321" s="512"/>
      <c r="D321" s="512"/>
      <c r="E321" s="512"/>
      <c r="F321" s="513"/>
    </row>
    <row r="322" spans="1:6" ht="15" thickBot="1">
      <c r="A322" s="514"/>
      <c r="B322" s="515"/>
      <c r="C322" s="515"/>
      <c r="D322" s="515"/>
      <c r="E322" s="515"/>
      <c r="F322" s="516"/>
    </row>
    <row r="323" spans="1:6" ht="15.6">
      <c r="A323" s="517" t="s">
        <v>1201</v>
      </c>
      <c r="B323" s="518"/>
      <c r="C323" s="519" t="s">
        <v>599</v>
      </c>
      <c r="D323" s="520"/>
      <c r="E323" s="520"/>
      <c r="F323" s="521"/>
    </row>
    <row r="324" spans="1:6" ht="15.6">
      <c r="A324" s="528" t="s">
        <v>1202</v>
      </c>
      <c r="B324" s="529"/>
      <c r="C324" s="522"/>
      <c r="D324" s="523"/>
      <c r="E324" s="523"/>
      <c r="F324" s="524"/>
    </row>
    <row r="325" spans="1:6" ht="20.399999999999999" customHeight="1">
      <c r="A325" s="530" t="s">
        <v>1203</v>
      </c>
      <c r="B325" s="531"/>
      <c r="C325" s="522"/>
      <c r="D325" s="523"/>
      <c r="E325" s="523"/>
      <c r="F325" s="524"/>
    </row>
    <row r="326" spans="1:6" ht="15" thickBot="1">
      <c r="A326" s="532"/>
      <c r="B326" s="533"/>
      <c r="C326" s="525"/>
      <c r="D326" s="526"/>
      <c r="E326" s="526"/>
      <c r="F326" s="527"/>
    </row>
    <row r="327" spans="1:6" ht="15" thickBot="1">
      <c r="A327" s="534" t="s">
        <v>1204</v>
      </c>
      <c r="B327" s="535"/>
      <c r="C327" s="535"/>
      <c r="D327" s="535"/>
      <c r="E327" s="535"/>
      <c r="F327" s="536"/>
    </row>
    <row r="328" spans="1:6">
      <c r="A328" s="363" t="s">
        <v>671</v>
      </c>
      <c r="B328" s="537" t="s">
        <v>1205</v>
      </c>
      <c r="C328" s="538"/>
      <c r="D328" s="539"/>
      <c r="E328" s="364" t="s">
        <v>2</v>
      </c>
      <c r="F328" s="365" t="s">
        <v>3</v>
      </c>
    </row>
    <row r="329" spans="1:6" ht="15" thickBot="1">
      <c r="A329" s="366" t="s">
        <v>1220</v>
      </c>
      <c r="B329" s="540" t="s">
        <v>1221</v>
      </c>
      <c r="C329" s="541"/>
      <c r="D329" s="542"/>
      <c r="E329" s="367" t="s">
        <v>1092</v>
      </c>
      <c r="F329" s="368"/>
    </row>
    <row r="330" spans="1:6">
      <c r="A330" s="508"/>
      <c r="B330" s="509"/>
      <c r="C330" s="509"/>
      <c r="D330" s="509"/>
      <c r="E330" s="509"/>
      <c r="F330" s="510"/>
    </row>
    <row r="331" spans="1:6">
      <c r="A331" s="511"/>
      <c r="B331" s="512"/>
      <c r="C331" s="512"/>
      <c r="D331" s="512"/>
      <c r="E331" s="512"/>
      <c r="F331" s="513"/>
    </row>
    <row r="332" spans="1:6">
      <c r="A332" s="511"/>
      <c r="B332" s="512"/>
      <c r="C332" s="512"/>
      <c r="D332" s="512"/>
      <c r="E332" s="512"/>
      <c r="F332" s="513"/>
    </row>
    <row r="333" spans="1:6">
      <c r="A333" s="511"/>
      <c r="B333" s="512"/>
      <c r="C333" s="512"/>
      <c r="D333" s="512"/>
      <c r="E333" s="512"/>
      <c r="F333" s="513"/>
    </row>
    <row r="334" spans="1:6">
      <c r="A334" s="511"/>
      <c r="B334" s="512"/>
      <c r="C334" s="512"/>
      <c r="D334" s="512"/>
      <c r="E334" s="512"/>
      <c r="F334" s="513"/>
    </row>
    <row r="335" spans="1:6">
      <c r="A335" s="511"/>
      <c r="B335" s="512"/>
      <c r="C335" s="512"/>
      <c r="D335" s="512"/>
      <c r="E335" s="512"/>
      <c r="F335" s="513"/>
    </row>
    <row r="336" spans="1:6">
      <c r="A336" s="511"/>
      <c r="B336" s="512"/>
      <c r="C336" s="512"/>
      <c r="D336" s="512"/>
      <c r="E336" s="512"/>
      <c r="F336" s="513"/>
    </row>
    <row r="337" spans="1:6">
      <c r="A337" s="511"/>
      <c r="B337" s="512"/>
      <c r="C337" s="512"/>
      <c r="D337" s="512"/>
      <c r="E337" s="512"/>
      <c r="F337" s="513"/>
    </row>
    <row r="338" spans="1:6">
      <c r="A338" s="511"/>
      <c r="B338" s="512"/>
      <c r="C338" s="512"/>
      <c r="D338" s="512"/>
      <c r="E338" s="512"/>
      <c r="F338" s="513"/>
    </row>
    <row r="339" spans="1:6">
      <c r="A339" s="511"/>
      <c r="B339" s="512"/>
      <c r="C339" s="512"/>
      <c r="D339" s="512"/>
      <c r="E339" s="512"/>
      <c r="F339" s="513"/>
    </row>
    <row r="340" spans="1:6">
      <c r="A340" s="511"/>
      <c r="B340" s="512"/>
      <c r="C340" s="512"/>
      <c r="D340" s="512"/>
      <c r="E340" s="512"/>
      <c r="F340" s="513"/>
    </row>
    <row r="341" spans="1:6">
      <c r="A341" s="511"/>
      <c r="B341" s="512"/>
      <c r="C341" s="512"/>
      <c r="D341" s="512"/>
      <c r="E341" s="512"/>
      <c r="F341" s="513"/>
    </row>
    <row r="342" spans="1:6">
      <c r="A342" s="511"/>
      <c r="B342" s="512"/>
      <c r="C342" s="512"/>
      <c r="D342" s="512"/>
      <c r="E342" s="512"/>
      <c r="F342" s="513"/>
    </row>
    <row r="343" spans="1:6">
      <c r="A343" s="511"/>
      <c r="B343" s="512"/>
      <c r="C343" s="512"/>
      <c r="D343" s="512"/>
      <c r="E343" s="512"/>
      <c r="F343" s="513"/>
    </row>
    <row r="344" spans="1:6">
      <c r="A344" s="511"/>
      <c r="B344" s="512"/>
      <c r="C344" s="512"/>
      <c r="D344" s="512"/>
      <c r="E344" s="512"/>
      <c r="F344" s="513"/>
    </row>
    <row r="345" spans="1:6">
      <c r="A345" s="511"/>
      <c r="B345" s="512"/>
      <c r="C345" s="512"/>
      <c r="D345" s="512"/>
      <c r="E345" s="512"/>
      <c r="F345" s="513"/>
    </row>
    <row r="346" spans="1:6">
      <c r="A346" s="511"/>
      <c r="B346" s="512"/>
      <c r="C346" s="512"/>
      <c r="D346" s="512"/>
      <c r="E346" s="512"/>
      <c r="F346" s="513"/>
    </row>
    <row r="347" spans="1:6">
      <c r="A347" s="511"/>
      <c r="B347" s="512"/>
      <c r="C347" s="512"/>
      <c r="D347" s="512"/>
      <c r="E347" s="512"/>
      <c r="F347" s="513"/>
    </row>
    <row r="348" spans="1:6">
      <c r="A348" s="511"/>
      <c r="B348" s="512"/>
      <c r="C348" s="512"/>
      <c r="D348" s="512"/>
      <c r="E348" s="512"/>
      <c r="F348" s="513"/>
    </row>
    <row r="349" spans="1:6">
      <c r="A349" s="511"/>
      <c r="B349" s="512"/>
      <c r="C349" s="512"/>
      <c r="D349" s="512"/>
      <c r="E349" s="512"/>
      <c r="F349" s="513"/>
    </row>
    <row r="350" spans="1:6">
      <c r="A350" s="511"/>
      <c r="B350" s="512"/>
      <c r="C350" s="512"/>
      <c r="D350" s="512"/>
      <c r="E350" s="512"/>
      <c r="F350" s="513"/>
    </row>
    <row r="351" spans="1:6">
      <c r="A351" s="511"/>
      <c r="B351" s="512"/>
      <c r="C351" s="512"/>
      <c r="D351" s="512"/>
      <c r="E351" s="512"/>
      <c r="F351" s="513"/>
    </row>
    <row r="352" spans="1:6">
      <c r="A352" s="511"/>
      <c r="B352" s="512"/>
      <c r="C352" s="512"/>
      <c r="D352" s="512"/>
      <c r="E352" s="512"/>
      <c r="F352" s="513"/>
    </row>
    <row r="353" spans="1:6">
      <c r="A353" s="511"/>
      <c r="B353" s="512"/>
      <c r="C353" s="512"/>
      <c r="D353" s="512"/>
      <c r="E353" s="512"/>
      <c r="F353" s="513"/>
    </row>
    <row r="354" spans="1:6">
      <c r="A354" s="511"/>
      <c r="B354" s="512"/>
      <c r="C354" s="512"/>
      <c r="D354" s="512"/>
      <c r="E354" s="512"/>
      <c r="F354" s="513"/>
    </row>
    <row r="355" spans="1:6">
      <c r="A355" s="511"/>
      <c r="B355" s="512"/>
      <c r="C355" s="512"/>
      <c r="D355" s="512"/>
      <c r="E355" s="512"/>
      <c r="F355" s="513"/>
    </row>
    <row r="356" spans="1:6">
      <c r="A356" s="511"/>
      <c r="B356" s="512"/>
      <c r="C356" s="512"/>
      <c r="D356" s="512"/>
      <c r="E356" s="512"/>
      <c r="F356" s="513"/>
    </row>
    <row r="357" spans="1:6">
      <c r="A357" s="511"/>
      <c r="B357" s="512"/>
      <c r="C357" s="512"/>
      <c r="D357" s="512"/>
      <c r="E357" s="512"/>
      <c r="F357" s="513"/>
    </row>
    <row r="358" spans="1:6">
      <c r="A358" s="511"/>
      <c r="B358" s="512"/>
      <c r="C358" s="512"/>
      <c r="D358" s="512"/>
      <c r="E358" s="512"/>
      <c r="F358" s="513"/>
    </row>
    <row r="359" spans="1:6">
      <c r="A359" s="511"/>
      <c r="B359" s="512"/>
      <c r="C359" s="512"/>
      <c r="D359" s="512"/>
      <c r="E359" s="512"/>
      <c r="F359" s="513"/>
    </row>
    <row r="360" spans="1:6">
      <c r="A360" s="511"/>
      <c r="B360" s="512"/>
      <c r="C360" s="512"/>
      <c r="D360" s="512"/>
      <c r="E360" s="512"/>
      <c r="F360" s="513"/>
    </row>
    <row r="361" spans="1:6">
      <c r="A361" s="511"/>
      <c r="B361" s="512"/>
      <c r="C361" s="512"/>
      <c r="D361" s="512"/>
      <c r="E361" s="512"/>
      <c r="F361" s="513"/>
    </row>
    <row r="362" spans="1:6">
      <c r="A362" s="511"/>
      <c r="B362" s="512"/>
      <c r="C362" s="512"/>
      <c r="D362" s="512"/>
      <c r="E362" s="512"/>
      <c r="F362" s="513"/>
    </row>
    <row r="363" spans="1:6">
      <c r="A363" s="511"/>
      <c r="B363" s="512"/>
      <c r="C363" s="512"/>
      <c r="D363" s="512"/>
      <c r="E363" s="512"/>
      <c r="F363" s="513"/>
    </row>
    <row r="364" spans="1:6">
      <c r="A364" s="511"/>
      <c r="B364" s="512"/>
      <c r="C364" s="512"/>
      <c r="D364" s="512"/>
      <c r="E364" s="512"/>
      <c r="F364" s="513"/>
    </row>
    <row r="365" spans="1:6">
      <c r="A365" s="511"/>
      <c r="B365" s="512"/>
      <c r="C365" s="512"/>
      <c r="D365" s="512"/>
      <c r="E365" s="512"/>
      <c r="F365" s="513"/>
    </row>
    <row r="366" spans="1:6">
      <c r="A366" s="511"/>
      <c r="B366" s="512"/>
      <c r="C366" s="512"/>
      <c r="D366" s="512"/>
      <c r="E366" s="512"/>
      <c r="F366" s="513"/>
    </row>
    <row r="367" spans="1:6">
      <c r="A367" s="511"/>
      <c r="B367" s="512"/>
      <c r="C367" s="512"/>
      <c r="D367" s="512"/>
      <c r="E367" s="512"/>
      <c r="F367" s="513"/>
    </row>
    <row r="368" spans="1:6" ht="15" thickBot="1">
      <c r="A368" s="514"/>
      <c r="B368" s="515"/>
      <c r="C368" s="515"/>
      <c r="D368" s="515"/>
      <c r="E368" s="515"/>
      <c r="F368" s="516"/>
    </row>
    <row r="369" spans="1:6" ht="15.6">
      <c r="A369" s="517" t="s">
        <v>1201</v>
      </c>
      <c r="B369" s="518"/>
      <c r="C369" s="519" t="s">
        <v>599</v>
      </c>
      <c r="D369" s="520"/>
      <c r="E369" s="520"/>
      <c r="F369" s="521"/>
    </row>
    <row r="370" spans="1:6" ht="15.6">
      <c r="A370" s="528" t="s">
        <v>1202</v>
      </c>
      <c r="B370" s="529"/>
      <c r="C370" s="522"/>
      <c r="D370" s="523"/>
      <c r="E370" s="523"/>
      <c r="F370" s="524"/>
    </row>
    <row r="371" spans="1:6" ht="20.399999999999999" customHeight="1">
      <c r="A371" s="530" t="s">
        <v>1203</v>
      </c>
      <c r="B371" s="531"/>
      <c r="C371" s="522"/>
      <c r="D371" s="523"/>
      <c r="E371" s="523"/>
      <c r="F371" s="524"/>
    </row>
    <row r="372" spans="1:6" ht="15" thickBot="1">
      <c r="A372" s="532"/>
      <c r="B372" s="533"/>
      <c r="C372" s="525"/>
      <c r="D372" s="526"/>
      <c r="E372" s="526"/>
      <c r="F372" s="527"/>
    </row>
    <row r="373" spans="1:6" ht="15" thickBot="1">
      <c r="A373" s="534" t="s">
        <v>1204</v>
      </c>
      <c r="B373" s="535"/>
      <c r="C373" s="535"/>
      <c r="D373" s="535"/>
      <c r="E373" s="535"/>
      <c r="F373" s="536"/>
    </row>
    <row r="374" spans="1:6">
      <c r="A374" s="363" t="s">
        <v>671</v>
      </c>
      <c r="B374" s="537" t="s">
        <v>1205</v>
      </c>
      <c r="C374" s="538"/>
      <c r="D374" s="539"/>
      <c r="E374" s="364" t="s">
        <v>2</v>
      </c>
      <c r="F374" s="365" t="s">
        <v>3</v>
      </c>
    </row>
    <row r="375" spans="1:6" ht="15" thickBot="1">
      <c r="A375" s="366" t="s">
        <v>1222</v>
      </c>
      <c r="B375" s="540" t="s">
        <v>1223</v>
      </c>
      <c r="C375" s="541"/>
      <c r="D375" s="542"/>
      <c r="E375" s="367" t="s">
        <v>1092</v>
      </c>
      <c r="F375" s="368"/>
    </row>
    <row r="376" spans="1:6">
      <c r="A376" s="508"/>
      <c r="B376" s="509"/>
      <c r="C376" s="509"/>
      <c r="D376" s="509"/>
      <c r="E376" s="509"/>
      <c r="F376" s="510"/>
    </row>
    <row r="377" spans="1:6">
      <c r="A377" s="511"/>
      <c r="B377" s="512"/>
      <c r="C377" s="512"/>
      <c r="D377" s="512"/>
      <c r="E377" s="512"/>
      <c r="F377" s="513"/>
    </row>
    <row r="378" spans="1:6">
      <c r="A378" s="511"/>
      <c r="B378" s="512"/>
      <c r="C378" s="512"/>
      <c r="D378" s="512"/>
      <c r="E378" s="512"/>
      <c r="F378" s="513"/>
    </row>
    <row r="379" spans="1:6">
      <c r="A379" s="511"/>
      <c r="B379" s="512"/>
      <c r="C379" s="512"/>
      <c r="D379" s="512"/>
      <c r="E379" s="512"/>
      <c r="F379" s="513"/>
    </row>
    <row r="380" spans="1:6">
      <c r="A380" s="511"/>
      <c r="B380" s="512"/>
      <c r="C380" s="512"/>
      <c r="D380" s="512"/>
      <c r="E380" s="512"/>
      <c r="F380" s="513"/>
    </row>
    <row r="381" spans="1:6">
      <c r="A381" s="511"/>
      <c r="B381" s="512"/>
      <c r="C381" s="512"/>
      <c r="D381" s="512"/>
      <c r="E381" s="512"/>
      <c r="F381" s="513"/>
    </row>
    <row r="382" spans="1:6">
      <c r="A382" s="511"/>
      <c r="B382" s="512"/>
      <c r="C382" s="512"/>
      <c r="D382" s="512"/>
      <c r="E382" s="512"/>
      <c r="F382" s="513"/>
    </row>
    <row r="383" spans="1:6">
      <c r="A383" s="511"/>
      <c r="B383" s="512"/>
      <c r="C383" s="512"/>
      <c r="D383" s="512"/>
      <c r="E383" s="512"/>
      <c r="F383" s="513"/>
    </row>
    <row r="384" spans="1:6">
      <c r="A384" s="511"/>
      <c r="B384" s="512"/>
      <c r="C384" s="512"/>
      <c r="D384" s="512"/>
      <c r="E384" s="512"/>
      <c r="F384" s="513"/>
    </row>
    <row r="385" spans="1:6">
      <c r="A385" s="511"/>
      <c r="B385" s="512"/>
      <c r="C385" s="512"/>
      <c r="D385" s="512"/>
      <c r="E385" s="512"/>
      <c r="F385" s="513"/>
    </row>
    <row r="386" spans="1:6">
      <c r="A386" s="511"/>
      <c r="B386" s="512"/>
      <c r="C386" s="512"/>
      <c r="D386" s="512"/>
      <c r="E386" s="512"/>
      <c r="F386" s="513"/>
    </row>
    <row r="387" spans="1:6">
      <c r="A387" s="511"/>
      <c r="B387" s="512"/>
      <c r="C387" s="512"/>
      <c r="D387" s="512"/>
      <c r="E387" s="512"/>
      <c r="F387" s="513"/>
    </row>
    <row r="388" spans="1:6">
      <c r="A388" s="511"/>
      <c r="B388" s="512"/>
      <c r="C388" s="512"/>
      <c r="D388" s="512"/>
      <c r="E388" s="512"/>
      <c r="F388" s="513"/>
    </row>
    <row r="389" spans="1:6">
      <c r="A389" s="511"/>
      <c r="B389" s="512"/>
      <c r="C389" s="512"/>
      <c r="D389" s="512"/>
      <c r="E389" s="512"/>
      <c r="F389" s="513"/>
    </row>
    <row r="390" spans="1:6">
      <c r="A390" s="511"/>
      <c r="B390" s="512"/>
      <c r="C390" s="512"/>
      <c r="D390" s="512"/>
      <c r="E390" s="512"/>
      <c r="F390" s="513"/>
    </row>
    <row r="391" spans="1:6">
      <c r="A391" s="511"/>
      <c r="B391" s="512"/>
      <c r="C391" s="512"/>
      <c r="D391" s="512"/>
      <c r="E391" s="512"/>
      <c r="F391" s="513"/>
    </row>
    <row r="392" spans="1:6">
      <c r="A392" s="511"/>
      <c r="B392" s="512"/>
      <c r="C392" s="512"/>
      <c r="D392" s="512"/>
      <c r="E392" s="512"/>
      <c r="F392" s="513"/>
    </row>
    <row r="393" spans="1:6">
      <c r="A393" s="511"/>
      <c r="B393" s="512"/>
      <c r="C393" s="512"/>
      <c r="D393" s="512"/>
      <c r="E393" s="512"/>
      <c r="F393" s="513"/>
    </row>
    <row r="394" spans="1:6">
      <c r="A394" s="511"/>
      <c r="B394" s="512"/>
      <c r="C394" s="512"/>
      <c r="D394" s="512"/>
      <c r="E394" s="512"/>
      <c r="F394" s="513"/>
    </row>
    <row r="395" spans="1:6">
      <c r="A395" s="511"/>
      <c r="B395" s="512"/>
      <c r="C395" s="512"/>
      <c r="D395" s="512"/>
      <c r="E395" s="512"/>
      <c r="F395" s="513"/>
    </row>
    <row r="396" spans="1:6">
      <c r="A396" s="511"/>
      <c r="B396" s="512"/>
      <c r="C396" s="512"/>
      <c r="D396" s="512"/>
      <c r="E396" s="512"/>
      <c r="F396" s="513"/>
    </row>
    <row r="397" spans="1:6">
      <c r="A397" s="511"/>
      <c r="B397" s="512"/>
      <c r="C397" s="512"/>
      <c r="D397" s="512"/>
      <c r="E397" s="512"/>
      <c r="F397" s="513"/>
    </row>
    <row r="398" spans="1:6">
      <c r="A398" s="511"/>
      <c r="B398" s="512"/>
      <c r="C398" s="512"/>
      <c r="D398" s="512"/>
      <c r="E398" s="512"/>
      <c r="F398" s="513"/>
    </row>
    <row r="399" spans="1:6">
      <c r="A399" s="511"/>
      <c r="B399" s="512"/>
      <c r="C399" s="512"/>
      <c r="D399" s="512"/>
      <c r="E399" s="512"/>
      <c r="F399" s="513"/>
    </row>
    <row r="400" spans="1:6">
      <c r="A400" s="511"/>
      <c r="B400" s="512"/>
      <c r="C400" s="512"/>
      <c r="D400" s="512"/>
      <c r="E400" s="512"/>
      <c r="F400" s="513"/>
    </row>
    <row r="401" spans="1:6">
      <c r="A401" s="511"/>
      <c r="B401" s="512"/>
      <c r="C401" s="512"/>
      <c r="D401" s="512"/>
      <c r="E401" s="512"/>
      <c r="F401" s="513"/>
    </row>
    <row r="402" spans="1:6">
      <c r="A402" s="511"/>
      <c r="B402" s="512"/>
      <c r="C402" s="512"/>
      <c r="D402" s="512"/>
      <c r="E402" s="512"/>
      <c r="F402" s="513"/>
    </row>
    <row r="403" spans="1:6">
      <c r="A403" s="511"/>
      <c r="B403" s="512"/>
      <c r="C403" s="512"/>
      <c r="D403" s="512"/>
      <c r="E403" s="512"/>
      <c r="F403" s="513"/>
    </row>
    <row r="404" spans="1:6">
      <c r="A404" s="511"/>
      <c r="B404" s="512"/>
      <c r="C404" s="512"/>
      <c r="D404" s="512"/>
      <c r="E404" s="512"/>
      <c r="F404" s="513"/>
    </row>
    <row r="405" spans="1:6">
      <c r="A405" s="511"/>
      <c r="B405" s="512"/>
      <c r="C405" s="512"/>
      <c r="D405" s="512"/>
      <c r="E405" s="512"/>
      <c r="F405" s="513"/>
    </row>
    <row r="406" spans="1:6">
      <c r="A406" s="511"/>
      <c r="B406" s="512"/>
      <c r="C406" s="512"/>
      <c r="D406" s="512"/>
      <c r="E406" s="512"/>
      <c r="F406" s="513"/>
    </row>
    <row r="407" spans="1:6">
      <c r="A407" s="511"/>
      <c r="B407" s="512"/>
      <c r="C407" s="512"/>
      <c r="D407" s="512"/>
      <c r="E407" s="512"/>
      <c r="F407" s="513"/>
    </row>
    <row r="408" spans="1:6">
      <c r="A408" s="511"/>
      <c r="B408" s="512"/>
      <c r="C408" s="512"/>
      <c r="D408" s="512"/>
      <c r="E408" s="512"/>
      <c r="F408" s="513"/>
    </row>
    <row r="409" spans="1:6">
      <c r="A409" s="511"/>
      <c r="B409" s="512"/>
      <c r="C409" s="512"/>
      <c r="D409" s="512"/>
      <c r="E409" s="512"/>
      <c r="F409" s="513"/>
    </row>
    <row r="410" spans="1:6">
      <c r="A410" s="511"/>
      <c r="B410" s="512"/>
      <c r="C410" s="512"/>
      <c r="D410" s="512"/>
      <c r="E410" s="512"/>
      <c r="F410" s="513"/>
    </row>
    <row r="411" spans="1:6">
      <c r="A411" s="511"/>
      <c r="B411" s="512"/>
      <c r="C411" s="512"/>
      <c r="D411" s="512"/>
      <c r="E411" s="512"/>
      <c r="F411" s="513"/>
    </row>
    <row r="412" spans="1:6">
      <c r="A412" s="511"/>
      <c r="B412" s="512"/>
      <c r="C412" s="512"/>
      <c r="D412" s="512"/>
      <c r="E412" s="512"/>
      <c r="F412" s="513"/>
    </row>
    <row r="413" spans="1:6">
      <c r="A413" s="511"/>
      <c r="B413" s="512"/>
      <c r="C413" s="512"/>
      <c r="D413" s="512"/>
      <c r="E413" s="512"/>
      <c r="F413" s="513"/>
    </row>
    <row r="414" spans="1:6" ht="15" thickBot="1">
      <c r="A414" s="514"/>
      <c r="B414" s="515"/>
      <c r="C414" s="515"/>
      <c r="D414" s="515"/>
      <c r="E414" s="515"/>
      <c r="F414" s="516"/>
    </row>
    <row r="415" spans="1:6" ht="15.6">
      <c r="A415" s="517" t="s">
        <v>1201</v>
      </c>
      <c r="B415" s="518"/>
      <c r="C415" s="519" t="s">
        <v>599</v>
      </c>
      <c r="D415" s="520"/>
      <c r="E415" s="520"/>
      <c r="F415" s="521"/>
    </row>
    <row r="416" spans="1:6" ht="15.6">
      <c r="A416" s="528" t="s">
        <v>1202</v>
      </c>
      <c r="B416" s="529"/>
      <c r="C416" s="522"/>
      <c r="D416" s="523"/>
      <c r="E416" s="523"/>
      <c r="F416" s="524"/>
    </row>
    <row r="417" spans="1:6" ht="20.399999999999999" customHeight="1">
      <c r="A417" s="530" t="s">
        <v>1203</v>
      </c>
      <c r="B417" s="531"/>
      <c r="C417" s="522"/>
      <c r="D417" s="523"/>
      <c r="E417" s="523"/>
      <c r="F417" s="524"/>
    </row>
    <row r="418" spans="1:6" ht="15" thickBot="1">
      <c r="A418" s="532"/>
      <c r="B418" s="533"/>
      <c r="C418" s="525"/>
      <c r="D418" s="526"/>
      <c r="E418" s="526"/>
      <c r="F418" s="527"/>
    </row>
    <row r="419" spans="1:6" ht="15" thickBot="1">
      <c r="A419" s="534" t="s">
        <v>1204</v>
      </c>
      <c r="B419" s="535"/>
      <c r="C419" s="535"/>
      <c r="D419" s="535"/>
      <c r="E419" s="535"/>
      <c r="F419" s="536"/>
    </row>
    <row r="420" spans="1:6">
      <c r="A420" s="363" t="s">
        <v>671</v>
      </c>
      <c r="B420" s="537" t="s">
        <v>1205</v>
      </c>
      <c r="C420" s="538"/>
      <c r="D420" s="539"/>
      <c r="E420" s="364" t="s">
        <v>2</v>
      </c>
      <c r="F420" s="365" t="s">
        <v>3</v>
      </c>
    </row>
    <row r="421" spans="1:6" ht="15" thickBot="1">
      <c r="A421" s="366" t="s">
        <v>1224</v>
      </c>
      <c r="B421" s="540" t="s">
        <v>1225</v>
      </c>
      <c r="C421" s="541"/>
      <c r="D421" s="542"/>
      <c r="E421" s="367" t="s">
        <v>743</v>
      </c>
      <c r="F421" s="368"/>
    </row>
    <row r="422" spans="1:6">
      <c r="A422" s="508"/>
      <c r="B422" s="509"/>
      <c r="C422" s="509"/>
      <c r="D422" s="509"/>
      <c r="E422" s="509"/>
      <c r="F422" s="510"/>
    </row>
    <row r="423" spans="1:6">
      <c r="A423" s="511"/>
      <c r="B423" s="512"/>
      <c r="C423" s="512"/>
      <c r="D423" s="512"/>
      <c r="E423" s="512"/>
      <c r="F423" s="513"/>
    </row>
    <row r="424" spans="1:6">
      <c r="A424" s="511"/>
      <c r="B424" s="512"/>
      <c r="C424" s="512"/>
      <c r="D424" s="512"/>
      <c r="E424" s="512"/>
      <c r="F424" s="513"/>
    </row>
    <row r="425" spans="1:6">
      <c r="A425" s="511"/>
      <c r="B425" s="512"/>
      <c r="C425" s="512"/>
      <c r="D425" s="512"/>
      <c r="E425" s="512"/>
      <c r="F425" s="513"/>
    </row>
    <row r="426" spans="1:6">
      <c r="A426" s="511"/>
      <c r="B426" s="512"/>
      <c r="C426" s="512"/>
      <c r="D426" s="512"/>
      <c r="E426" s="512"/>
      <c r="F426" s="513"/>
    </row>
    <row r="427" spans="1:6">
      <c r="A427" s="511"/>
      <c r="B427" s="512"/>
      <c r="C427" s="512"/>
      <c r="D427" s="512"/>
      <c r="E427" s="512"/>
      <c r="F427" s="513"/>
    </row>
    <row r="428" spans="1:6">
      <c r="A428" s="511"/>
      <c r="B428" s="512"/>
      <c r="C428" s="512"/>
      <c r="D428" s="512"/>
      <c r="E428" s="512"/>
      <c r="F428" s="513"/>
    </row>
    <row r="429" spans="1:6">
      <c r="A429" s="511"/>
      <c r="B429" s="512"/>
      <c r="C429" s="512"/>
      <c r="D429" s="512"/>
      <c r="E429" s="512"/>
      <c r="F429" s="513"/>
    </row>
    <row r="430" spans="1:6">
      <c r="A430" s="511"/>
      <c r="B430" s="512"/>
      <c r="C430" s="512"/>
      <c r="D430" s="512"/>
      <c r="E430" s="512"/>
      <c r="F430" s="513"/>
    </row>
    <row r="431" spans="1:6">
      <c r="A431" s="511"/>
      <c r="B431" s="512"/>
      <c r="C431" s="512"/>
      <c r="D431" s="512"/>
      <c r="E431" s="512"/>
      <c r="F431" s="513"/>
    </row>
    <row r="432" spans="1:6">
      <c r="A432" s="511"/>
      <c r="B432" s="512"/>
      <c r="C432" s="512"/>
      <c r="D432" s="512"/>
      <c r="E432" s="512"/>
      <c r="F432" s="513"/>
    </row>
    <row r="433" spans="1:6">
      <c r="A433" s="511"/>
      <c r="B433" s="512"/>
      <c r="C433" s="512"/>
      <c r="D433" s="512"/>
      <c r="E433" s="512"/>
      <c r="F433" s="513"/>
    </row>
    <row r="434" spans="1:6">
      <c r="A434" s="511"/>
      <c r="B434" s="512"/>
      <c r="C434" s="512"/>
      <c r="D434" s="512"/>
      <c r="E434" s="512"/>
      <c r="F434" s="513"/>
    </row>
    <row r="435" spans="1:6">
      <c r="A435" s="511"/>
      <c r="B435" s="512"/>
      <c r="C435" s="512"/>
      <c r="D435" s="512"/>
      <c r="E435" s="512"/>
      <c r="F435" s="513"/>
    </row>
    <row r="436" spans="1:6">
      <c r="A436" s="511"/>
      <c r="B436" s="512"/>
      <c r="C436" s="512"/>
      <c r="D436" s="512"/>
      <c r="E436" s="512"/>
      <c r="F436" s="513"/>
    </row>
    <row r="437" spans="1:6">
      <c r="A437" s="511"/>
      <c r="B437" s="512"/>
      <c r="C437" s="512"/>
      <c r="D437" s="512"/>
      <c r="E437" s="512"/>
      <c r="F437" s="513"/>
    </row>
    <row r="438" spans="1:6">
      <c r="A438" s="511"/>
      <c r="B438" s="512"/>
      <c r="C438" s="512"/>
      <c r="D438" s="512"/>
      <c r="E438" s="512"/>
      <c r="F438" s="513"/>
    </row>
    <row r="439" spans="1:6">
      <c r="A439" s="511"/>
      <c r="B439" s="512"/>
      <c r="C439" s="512"/>
      <c r="D439" s="512"/>
      <c r="E439" s="512"/>
      <c r="F439" s="513"/>
    </row>
    <row r="440" spans="1:6">
      <c r="A440" s="511"/>
      <c r="B440" s="512"/>
      <c r="C440" s="512"/>
      <c r="D440" s="512"/>
      <c r="E440" s="512"/>
      <c r="F440" s="513"/>
    </row>
    <row r="441" spans="1:6">
      <c r="A441" s="511"/>
      <c r="B441" s="512"/>
      <c r="C441" s="512"/>
      <c r="D441" s="512"/>
      <c r="E441" s="512"/>
      <c r="F441" s="513"/>
    </row>
    <row r="442" spans="1:6">
      <c r="A442" s="511"/>
      <c r="B442" s="512"/>
      <c r="C442" s="512"/>
      <c r="D442" s="512"/>
      <c r="E442" s="512"/>
      <c r="F442" s="513"/>
    </row>
    <row r="443" spans="1:6">
      <c r="A443" s="511"/>
      <c r="B443" s="512"/>
      <c r="C443" s="512"/>
      <c r="D443" s="512"/>
      <c r="E443" s="512"/>
      <c r="F443" s="513"/>
    </row>
    <row r="444" spans="1:6">
      <c r="A444" s="511"/>
      <c r="B444" s="512"/>
      <c r="C444" s="512"/>
      <c r="D444" s="512"/>
      <c r="E444" s="512"/>
      <c r="F444" s="513"/>
    </row>
    <row r="445" spans="1:6">
      <c r="A445" s="511"/>
      <c r="B445" s="512"/>
      <c r="C445" s="512"/>
      <c r="D445" s="512"/>
      <c r="E445" s="512"/>
      <c r="F445" s="513"/>
    </row>
    <row r="446" spans="1:6">
      <c r="A446" s="511"/>
      <c r="B446" s="512"/>
      <c r="C446" s="512"/>
      <c r="D446" s="512"/>
      <c r="E446" s="512"/>
      <c r="F446" s="513"/>
    </row>
    <row r="447" spans="1:6">
      <c r="A447" s="511"/>
      <c r="B447" s="512"/>
      <c r="C447" s="512"/>
      <c r="D447" s="512"/>
      <c r="E447" s="512"/>
      <c r="F447" s="513"/>
    </row>
    <row r="448" spans="1:6">
      <c r="A448" s="511"/>
      <c r="B448" s="512"/>
      <c r="C448" s="512"/>
      <c r="D448" s="512"/>
      <c r="E448" s="512"/>
      <c r="F448" s="513"/>
    </row>
    <row r="449" spans="1:6">
      <c r="A449" s="511"/>
      <c r="B449" s="512"/>
      <c r="C449" s="512"/>
      <c r="D449" s="512"/>
      <c r="E449" s="512"/>
      <c r="F449" s="513"/>
    </row>
    <row r="450" spans="1:6">
      <c r="A450" s="511"/>
      <c r="B450" s="512"/>
      <c r="C450" s="512"/>
      <c r="D450" s="512"/>
      <c r="E450" s="512"/>
      <c r="F450" s="513"/>
    </row>
    <row r="451" spans="1:6">
      <c r="A451" s="511"/>
      <c r="B451" s="512"/>
      <c r="C451" s="512"/>
      <c r="D451" s="512"/>
      <c r="E451" s="512"/>
      <c r="F451" s="513"/>
    </row>
    <row r="452" spans="1:6">
      <c r="A452" s="511"/>
      <c r="B452" s="512"/>
      <c r="C452" s="512"/>
      <c r="D452" s="512"/>
      <c r="E452" s="512"/>
      <c r="F452" s="513"/>
    </row>
    <row r="453" spans="1:6">
      <c r="A453" s="511"/>
      <c r="B453" s="512"/>
      <c r="C453" s="512"/>
      <c r="D453" s="512"/>
      <c r="E453" s="512"/>
      <c r="F453" s="513"/>
    </row>
    <row r="454" spans="1:6">
      <c r="A454" s="511"/>
      <c r="B454" s="512"/>
      <c r="C454" s="512"/>
      <c r="D454" s="512"/>
      <c r="E454" s="512"/>
      <c r="F454" s="513"/>
    </row>
    <row r="455" spans="1:6">
      <c r="A455" s="511"/>
      <c r="B455" s="512"/>
      <c r="C455" s="512"/>
      <c r="D455" s="512"/>
      <c r="E455" s="512"/>
      <c r="F455" s="513"/>
    </row>
    <row r="456" spans="1:6">
      <c r="A456" s="511"/>
      <c r="B456" s="512"/>
      <c r="C456" s="512"/>
      <c r="D456" s="512"/>
      <c r="E456" s="512"/>
      <c r="F456" s="513"/>
    </row>
    <row r="457" spans="1:6">
      <c r="A457" s="511"/>
      <c r="B457" s="512"/>
      <c r="C457" s="512"/>
      <c r="D457" s="512"/>
      <c r="E457" s="512"/>
      <c r="F457" s="513"/>
    </row>
    <row r="458" spans="1:6">
      <c r="A458" s="511"/>
      <c r="B458" s="512"/>
      <c r="C458" s="512"/>
      <c r="D458" s="512"/>
      <c r="E458" s="512"/>
      <c r="F458" s="513"/>
    </row>
    <row r="459" spans="1:6">
      <c r="A459" s="511"/>
      <c r="B459" s="512"/>
      <c r="C459" s="512"/>
      <c r="D459" s="512"/>
      <c r="E459" s="512"/>
      <c r="F459" s="513"/>
    </row>
    <row r="460" spans="1:6" ht="15" thickBot="1">
      <c r="A460" s="514"/>
      <c r="B460" s="515"/>
      <c r="C460" s="515"/>
      <c r="D460" s="515"/>
      <c r="E460" s="515"/>
      <c r="F460" s="516"/>
    </row>
    <row r="461" spans="1:6" ht="15.6">
      <c r="A461" s="517" t="s">
        <v>1201</v>
      </c>
      <c r="B461" s="518"/>
      <c r="C461" s="519" t="s">
        <v>599</v>
      </c>
      <c r="D461" s="520"/>
      <c r="E461" s="520"/>
      <c r="F461" s="521"/>
    </row>
    <row r="462" spans="1:6" ht="15.6">
      <c r="A462" s="528" t="s">
        <v>1202</v>
      </c>
      <c r="B462" s="529"/>
      <c r="C462" s="522"/>
      <c r="D462" s="523"/>
      <c r="E462" s="523"/>
      <c r="F462" s="524"/>
    </row>
    <row r="463" spans="1:6" ht="20.399999999999999" customHeight="1">
      <c r="A463" s="530" t="s">
        <v>1203</v>
      </c>
      <c r="B463" s="531"/>
      <c r="C463" s="522"/>
      <c r="D463" s="523"/>
      <c r="E463" s="523"/>
      <c r="F463" s="524"/>
    </row>
    <row r="464" spans="1:6" ht="15" thickBot="1">
      <c r="A464" s="532"/>
      <c r="B464" s="533"/>
      <c r="C464" s="525"/>
      <c r="D464" s="526"/>
      <c r="E464" s="526"/>
      <c r="F464" s="527"/>
    </row>
    <row r="465" spans="1:6" ht="15" thickBot="1">
      <c r="A465" s="534" t="s">
        <v>1204</v>
      </c>
      <c r="B465" s="535"/>
      <c r="C465" s="535"/>
      <c r="D465" s="535"/>
      <c r="E465" s="535"/>
      <c r="F465" s="536"/>
    </row>
    <row r="466" spans="1:6">
      <c r="A466" s="363" t="s">
        <v>671</v>
      </c>
      <c r="B466" s="537" t="s">
        <v>1205</v>
      </c>
      <c r="C466" s="538"/>
      <c r="D466" s="539"/>
      <c r="E466" s="364" t="s">
        <v>2</v>
      </c>
      <c r="F466" s="365" t="s">
        <v>3</v>
      </c>
    </row>
    <row r="467" spans="1:6" ht="15" thickBot="1">
      <c r="A467" s="366" t="s">
        <v>1226</v>
      </c>
      <c r="B467" s="540" t="s">
        <v>1227</v>
      </c>
      <c r="C467" s="541"/>
      <c r="D467" s="542"/>
      <c r="E467" s="367" t="s">
        <v>1092</v>
      </c>
      <c r="F467" s="368"/>
    </row>
    <row r="468" spans="1:6">
      <c r="A468" s="508"/>
      <c r="B468" s="509"/>
      <c r="C468" s="509"/>
      <c r="D468" s="509"/>
      <c r="E468" s="509"/>
      <c r="F468" s="510"/>
    </row>
    <row r="469" spans="1:6">
      <c r="A469" s="511"/>
      <c r="B469" s="512"/>
      <c r="C469" s="512"/>
      <c r="D469" s="512"/>
      <c r="E469" s="512"/>
      <c r="F469" s="513"/>
    </row>
    <row r="470" spans="1:6">
      <c r="A470" s="511"/>
      <c r="B470" s="512"/>
      <c r="C470" s="512"/>
      <c r="D470" s="512"/>
      <c r="E470" s="512"/>
      <c r="F470" s="513"/>
    </row>
    <row r="471" spans="1:6">
      <c r="A471" s="511"/>
      <c r="B471" s="512"/>
      <c r="C471" s="512"/>
      <c r="D471" s="512"/>
      <c r="E471" s="512"/>
      <c r="F471" s="513"/>
    </row>
    <row r="472" spans="1:6">
      <c r="A472" s="511"/>
      <c r="B472" s="512"/>
      <c r="C472" s="512"/>
      <c r="D472" s="512"/>
      <c r="E472" s="512"/>
      <c r="F472" s="513"/>
    </row>
    <row r="473" spans="1:6">
      <c r="A473" s="511"/>
      <c r="B473" s="512"/>
      <c r="C473" s="512"/>
      <c r="D473" s="512"/>
      <c r="E473" s="512"/>
      <c r="F473" s="513"/>
    </row>
    <row r="474" spans="1:6">
      <c r="A474" s="511"/>
      <c r="B474" s="512"/>
      <c r="C474" s="512"/>
      <c r="D474" s="512"/>
      <c r="E474" s="512"/>
      <c r="F474" s="513"/>
    </row>
    <row r="475" spans="1:6">
      <c r="A475" s="511"/>
      <c r="B475" s="512"/>
      <c r="C475" s="512"/>
      <c r="D475" s="512"/>
      <c r="E475" s="512"/>
      <c r="F475" s="513"/>
    </row>
    <row r="476" spans="1:6">
      <c r="A476" s="511"/>
      <c r="B476" s="512"/>
      <c r="C476" s="512"/>
      <c r="D476" s="512"/>
      <c r="E476" s="512"/>
      <c r="F476" s="513"/>
    </row>
    <row r="477" spans="1:6">
      <c r="A477" s="511"/>
      <c r="B477" s="512"/>
      <c r="C477" s="512"/>
      <c r="D477" s="512"/>
      <c r="E477" s="512"/>
      <c r="F477" s="513"/>
    </row>
    <row r="478" spans="1:6">
      <c r="A478" s="511"/>
      <c r="B478" s="512"/>
      <c r="C478" s="512"/>
      <c r="D478" s="512"/>
      <c r="E478" s="512"/>
      <c r="F478" s="513"/>
    </row>
    <row r="479" spans="1:6">
      <c r="A479" s="511"/>
      <c r="B479" s="512"/>
      <c r="C479" s="512"/>
      <c r="D479" s="512"/>
      <c r="E479" s="512"/>
      <c r="F479" s="513"/>
    </row>
    <row r="480" spans="1:6">
      <c r="A480" s="511"/>
      <c r="B480" s="512"/>
      <c r="C480" s="512"/>
      <c r="D480" s="512"/>
      <c r="E480" s="512"/>
      <c r="F480" s="513"/>
    </row>
    <row r="481" spans="1:6">
      <c r="A481" s="511"/>
      <c r="B481" s="512"/>
      <c r="C481" s="512"/>
      <c r="D481" s="512"/>
      <c r="E481" s="512"/>
      <c r="F481" s="513"/>
    </row>
    <row r="482" spans="1:6">
      <c r="A482" s="511"/>
      <c r="B482" s="512"/>
      <c r="C482" s="512"/>
      <c r="D482" s="512"/>
      <c r="E482" s="512"/>
      <c r="F482" s="513"/>
    </row>
    <row r="483" spans="1:6">
      <c r="A483" s="511"/>
      <c r="B483" s="512"/>
      <c r="C483" s="512"/>
      <c r="D483" s="512"/>
      <c r="E483" s="512"/>
      <c r="F483" s="513"/>
    </row>
    <row r="484" spans="1:6">
      <c r="A484" s="511"/>
      <c r="B484" s="512"/>
      <c r="C484" s="512"/>
      <c r="D484" s="512"/>
      <c r="E484" s="512"/>
      <c r="F484" s="513"/>
    </row>
    <row r="485" spans="1:6">
      <c r="A485" s="511"/>
      <c r="B485" s="512"/>
      <c r="C485" s="512"/>
      <c r="D485" s="512"/>
      <c r="E485" s="512"/>
      <c r="F485" s="513"/>
    </row>
    <row r="486" spans="1:6">
      <c r="A486" s="511"/>
      <c r="B486" s="512"/>
      <c r="C486" s="512"/>
      <c r="D486" s="512"/>
      <c r="E486" s="512"/>
      <c r="F486" s="513"/>
    </row>
    <row r="487" spans="1:6">
      <c r="A487" s="511"/>
      <c r="B487" s="512"/>
      <c r="C487" s="512"/>
      <c r="D487" s="512"/>
      <c r="E487" s="512"/>
      <c r="F487" s="513"/>
    </row>
    <row r="488" spans="1:6">
      <c r="A488" s="511"/>
      <c r="B488" s="512"/>
      <c r="C488" s="512"/>
      <c r="D488" s="512"/>
      <c r="E488" s="512"/>
      <c r="F488" s="513"/>
    </row>
    <row r="489" spans="1:6">
      <c r="A489" s="511"/>
      <c r="B489" s="512"/>
      <c r="C489" s="512"/>
      <c r="D489" s="512"/>
      <c r="E489" s="512"/>
      <c r="F489" s="513"/>
    </row>
    <row r="490" spans="1:6">
      <c r="A490" s="511"/>
      <c r="B490" s="512"/>
      <c r="C490" s="512"/>
      <c r="D490" s="512"/>
      <c r="E490" s="512"/>
      <c r="F490" s="513"/>
    </row>
    <row r="491" spans="1:6">
      <c r="A491" s="511"/>
      <c r="B491" s="512"/>
      <c r="C491" s="512"/>
      <c r="D491" s="512"/>
      <c r="E491" s="512"/>
      <c r="F491" s="513"/>
    </row>
    <row r="492" spans="1:6">
      <c r="A492" s="511"/>
      <c r="B492" s="512"/>
      <c r="C492" s="512"/>
      <c r="D492" s="512"/>
      <c r="E492" s="512"/>
      <c r="F492" s="513"/>
    </row>
    <row r="493" spans="1:6">
      <c r="A493" s="511"/>
      <c r="B493" s="512"/>
      <c r="C493" s="512"/>
      <c r="D493" s="512"/>
      <c r="E493" s="512"/>
      <c r="F493" s="513"/>
    </row>
    <row r="494" spans="1:6">
      <c r="A494" s="511"/>
      <c r="B494" s="512"/>
      <c r="C494" s="512"/>
      <c r="D494" s="512"/>
      <c r="E494" s="512"/>
      <c r="F494" s="513"/>
    </row>
    <row r="495" spans="1:6">
      <c r="A495" s="511"/>
      <c r="B495" s="512"/>
      <c r="C495" s="512"/>
      <c r="D495" s="512"/>
      <c r="E495" s="512"/>
      <c r="F495" s="513"/>
    </row>
    <row r="496" spans="1:6">
      <c r="A496" s="511"/>
      <c r="B496" s="512"/>
      <c r="C496" s="512"/>
      <c r="D496" s="512"/>
      <c r="E496" s="512"/>
      <c r="F496" s="513"/>
    </row>
    <row r="497" spans="1:6">
      <c r="A497" s="511"/>
      <c r="B497" s="512"/>
      <c r="C497" s="512"/>
      <c r="D497" s="512"/>
      <c r="E497" s="512"/>
      <c r="F497" s="513"/>
    </row>
    <row r="498" spans="1:6">
      <c r="A498" s="511"/>
      <c r="B498" s="512"/>
      <c r="C498" s="512"/>
      <c r="D498" s="512"/>
      <c r="E498" s="512"/>
      <c r="F498" s="513"/>
    </row>
    <row r="499" spans="1:6">
      <c r="A499" s="511"/>
      <c r="B499" s="512"/>
      <c r="C499" s="512"/>
      <c r="D499" s="512"/>
      <c r="E499" s="512"/>
      <c r="F499" s="513"/>
    </row>
    <row r="500" spans="1:6">
      <c r="A500" s="511"/>
      <c r="B500" s="512"/>
      <c r="C500" s="512"/>
      <c r="D500" s="512"/>
      <c r="E500" s="512"/>
      <c r="F500" s="513"/>
    </row>
    <row r="501" spans="1:6">
      <c r="A501" s="511"/>
      <c r="B501" s="512"/>
      <c r="C501" s="512"/>
      <c r="D501" s="512"/>
      <c r="E501" s="512"/>
      <c r="F501" s="513"/>
    </row>
    <row r="502" spans="1:6">
      <c r="A502" s="511"/>
      <c r="B502" s="512"/>
      <c r="C502" s="512"/>
      <c r="D502" s="512"/>
      <c r="E502" s="512"/>
      <c r="F502" s="513"/>
    </row>
    <row r="503" spans="1:6">
      <c r="A503" s="511"/>
      <c r="B503" s="512"/>
      <c r="C503" s="512"/>
      <c r="D503" s="512"/>
      <c r="E503" s="512"/>
      <c r="F503" s="513"/>
    </row>
    <row r="504" spans="1:6">
      <c r="A504" s="511"/>
      <c r="B504" s="512"/>
      <c r="C504" s="512"/>
      <c r="D504" s="512"/>
      <c r="E504" s="512"/>
      <c r="F504" s="513"/>
    </row>
    <row r="505" spans="1:6">
      <c r="A505" s="511"/>
      <c r="B505" s="512"/>
      <c r="C505" s="512"/>
      <c r="D505" s="512"/>
      <c r="E505" s="512"/>
      <c r="F505" s="513"/>
    </row>
    <row r="506" spans="1:6" ht="15" thickBot="1">
      <c r="A506" s="514"/>
      <c r="B506" s="515"/>
      <c r="C506" s="515"/>
      <c r="D506" s="515"/>
      <c r="E506" s="515"/>
      <c r="F506" s="516"/>
    </row>
    <row r="507" spans="1:6" ht="15.6">
      <c r="A507" s="517" t="s">
        <v>1201</v>
      </c>
      <c r="B507" s="518"/>
      <c r="C507" s="519" t="s">
        <v>599</v>
      </c>
      <c r="D507" s="520"/>
      <c r="E507" s="520"/>
      <c r="F507" s="521"/>
    </row>
    <row r="508" spans="1:6" ht="15.6">
      <c r="A508" s="528" t="s">
        <v>1202</v>
      </c>
      <c r="B508" s="529"/>
      <c r="C508" s="522"/>
      <c r="D508" s="523"/>
      <c r="E508" s="523"/>
      <c r="F508" s="524"/>
    </row>
    <row r="509" spans="1:6" ht="20.399999999999999" customHeight="1">
      <c r="A509" s="530" t="s">
        <v>1203</v>
      </c>
      <c r="B509" s="531"/>
      <c r="C509" s="522"/>
      <c r="D509" s="523"/>
      <c r="E509" s="523"/>
      <c r="F509" s="524"/>
    </row>
    <row r="510" spans="1:6" ht="15" thickBot="1">
      <c r="A510" s="532"/>
      <c r="B510" s="533"/>
      <c r="C510" s="525"/>
      <c r="D510" s="526"/>
      <c r="E510" s="526"/>
      <c r="F510" s="527"/>
    </row>
    <row r="511" spans="1:6" ht="15" thickBot="1">
      <c r="A511" s="534" t="s">
        <v>1204</v>
      </c>
      <c r="B511" s="535"/>
      <c r="C511" s="535"/>
      <c r="D511" s="535"/>
      <c r="E511" s="535"/>
      <c r="F511" s="536"/>
    </row>
    <row r="512" spans="1:6">
      <c r="A512" s="363" t="s">
        <v>671</v>
      </c>
      <c r="B512" s="537" t="s">
        <v>1205</v>
      </c>
      <c r="C512" s="538"/>
      <c r="D512" s="539"/>
      <c r="E512" s="364" t="s">
        <v>2</v>
      </c>
      <c r="F512" s="365" t="s">
        <v>3</v>
      </c>
    </row>
    <row r="513" spans="1:6" ht="15" thickBot="1">
      <c r="A513" s="366" t="s">
        <v>1228</v>
      </c>
      <c r="B513" s="540" t="s">
        <v>1229</v>
      </c>
      <c r="C513" s="541"/>
      <c r="D513" s="542"/>
      <c r="E513" s="367" t="s">
        <v>743</v>
      </c>
      <c r="F513" s="368"/>
    </row>
    <row r="514" spans="1:6">
      <c r="A514" s="508"/>
      <c r="B514" s="509"/>
      <c r="C514" s="509"/>
      <c r="D514" s="509"/>
      <c r="E514" s="509"/>
      <c r="F514" s="510"/>
    </row>
    <row r="515" spans="1:6">
      <c r="A515" s="511"/>
      <c r="B515" s="512"/>
      <c r="C515" s="512"/>
      <c r="D515" s="512"/>
      <c r="E515" s="512"/>
      <c r="F515" s="513"/>
    </row>
    <row r="516" spans="1:6">
      <c r="A516" s="511"/>
      <c r="B516" s="512"/>
      <c r="C516" s="512"/>
      <c r="D516" s="512"/>
      <c r="E516" s="512"/>
      <c r="F516" s="513"/>
    </row>
    <row r="517" spans="1:6">
      <c r="A517" s="511"/>
      <c r="B517" s="512"/>
      <c r="C517" s="512"/>
      <c r="D517" s="512"/>
      <c r="E517" s="512"/>
      <c r="F517" s="513"/>
    </row>
    <row r="518" spans="1:6">
      <c r="A518" s="511"/>
      <c r="B518" s="512"/>
      <c r="C518" s="512"/>
      <c r="D518" s="512"/>
      <c r="E518" s="512"/>
      <c r="F518" s="513"/>
    </row>
    <row r="519" spans="1:6">
      <c r="A519" s="511"/>
      <c r="B519" s="512"/>
      <c r="C519" s="512"/>
      <c r="D519" s="512"/>
      <c r="E519" s="512"/>
      <c r="F519" s="513"/>
    </row>
    <row r="520" spans="1:6">
      <c r="A520" s="511"/>
      <c r="B520" s="512"/>
      <c r="C520" s="512"/>
      <c r="D520" s="512"/>
      <c r="E520" s="512"/>
      <c r="F520" s="513"/>
    </row>
    <row r="521" spans="1:6">
      <c r="A521" s="511"/>
      <c r="B521" s="512"/>
      <c r="C521" s="512"/>
      <c r="D521" s="512"/>
      <c r="E521" s="512"/>
      <c r="F521" s="513"/>
    </row>
    <row r="522" spans="1:6">
      <c r="A522" s="511"/>
      <c r="B522" s="512"/>
      <c r="C522" s="512"/>
      <c r="D522" s="512"/>
      <c r="E522" s="512"/>
      <c r="F522" s="513"/>
    </row>
    <row r="523" spans="1:6">
      <c r="A523" s="511"/>
      <c r="B523" s="512"/>
      <c r="C523" s="512"/>
      <c r="D523" s="512"/>
      <c r="E523" s="512"/>
      <c r="F523" s="513"/>
    </row>
    <row r="524" spans="1:6">
      <c r="A524" s="511"/>
      <c r="B524" s="512"/>
      <c r="C524" s="512"/>
      <c r="D524" s="512"/>
      <c r="E524" s="512"/>
      <c r="F524" s="513"/>
    </row>
    <row r="525" spans="1:6">
      <c r="A525" s="511"/>
      <c r="B525" s="512"/>
      <c r="C525" s="512"/>
      <c r="D525" s="512"/>
      <c r="E525" s="512"/>
      <c r="F525" s="513"/>
    </row>
    <row r="526" spans="1:6">
      <c r="A526" s="511"/>
      <c r="B526" s="512"/>
      <c r="C526" s="512"/>
      <c r="D526" s="512"/>
      <c r="E526" s="512"/>
      <c r="F526" s="513"/>
    </row>
    <row r="527" spans="1:6">
      <c r="A527" s="511"/>
      <c r="B527" s="512"/>
      <c r="C527" s="512"/>
      <c r="D527" s="512"/>
      <c r="E527" s="512"/>
      <c r="F527" s="513"/>
    </row>
    <row r="528" spans="1:6">
      <c r="A528" s="511"/>
      <c r="B528" s="512"/>
      <c r="C528" s="512"/>
      <c r="D528" s="512"/>
      <c r="E528" s="512"/>
      <c r="F528" s="513"/>
    </row>
    <row r="529" spans="1:6">
      <c r="A529" s="511"/>
      <c r="B529" s="512"/>
      <c r="C529" s="512"/>
      <c r="D529" s="512"/>
      <c r="E529" s="512"/>
      <c r="F529" s="513"/>
    </row>
    <row r="530" spans="1:6">
      <c r="A530" s="511"/>
      <c r="B530" s="512"/>
      <c r="C530" s="512"/>
      <c r="D530" s="512"/>
      <c r="E530" s="512"/>
      <c r="F530" s="513"/>
    </row>
    <row r="531" spans="1:6">
      <c r="A531" s="511"/>
      <c r="B531" s="512"/>
      <c r="C531" s="512"/>
      <c r="D531" s="512"/>
      <c r="E531" s="512"/>
      <c r="F531" s="513"/>
    </row>
    <row r="532" spans="1:6">
      <c r="A532" s="511"/>
      <c r="B532" s="512"/>
      <c r="C532" s="512"/>
      <c r="D532" s="512"/>
      <c r="E532" s="512"/>
      <c r="F532" s="513"/>
    </row>
    <row r="533" spans="1:6">
      <c r="A533" s="511"/>
      <c r="B533" s="512"/>
      <c r="C533" s="512"/>
      <c r="D533" s="512"/>
      <c r="E533" s="512"/>
      <c r="F533" s="513"/>
    </row>
    <row r="534" spans="1:6">
      <c r="A534" s="511"/>
      <c r="B534" s="512"/>
      <c r="C534" s="512"/>
      <c r="D534" s="512"/>
      <c r="E534" s="512"/>
      <c r="F534" s="513"/>
    </row>
    <row r="535" spans="1:6">
      <c r="A535" s="511"/>
      <c r="B535" s="512"/>
      <c r="C535" s="512"/>
      <c r="D535" s="512"/>
      <c r="E535" s="512"/>
      <c r="F535" s="513"/>
    </row>
    <row r="536" spans="1:6">
      <c r="A536" s="511"/>
      <c r="B536" s="512"/>
      <c r="C536" s="512"/>
      <c r="D536" s="512"/>
      <c r="E536" s="512"/>
      <c r="F536" s="513"/>
    </row>
    <row r="537" spans="1:6">
      <c r="A537" s="511"/>
      <c r="B537" s="512"/>
      <c r="C537" s="512"/>
      <c r="D537" s="512"/>
      <c r="E537" s="512"/>
      <c r="F537" s="513"/>
    </row>
    <row r="538" spans="1:6">
      <c r="A538" s="511"/>
      <c r="B538" s="512"/>
      <c r="C538" s="512"/>
      <c r="D538" s="512"/>
      <c r="E538" s="512"/>
      <c r="F538" s="513"/>
    </row>
    <row r="539" spans="1:6">
      <c r="A539" s="511"/>
      <c r="B539" s="512"/>
      <c r="C539" s="512"/>
      <c r="D539" s="512"/>
      <c r="E539" s="512"/>
      <c r="F539" s="513"/>
    </row>
    <row r="540" spans="1:6">
      <c r="A540" s="511"/>
      <c r="B540" s="512"/>
      <c r="C540" s="512"/>
      <c r="D540" s="512"/>
      <c r="E540" s="512"/>
      <c r="F540" s="513"/>
    </row>
    <row r="541" spans="1:6">
      <c r="A541" s="511"/>
      <c r="B541" s="512"/>
      <c r="C541" s="512"/>
      <c r="D541" s="512"/>
      <c r="E541" s="512"/>
      <c r="F541" s="513"/>
    </row>
    <row r="542" spans="1:6">
      <c r="A542" s="511"/>
      <c r="B542" s="512"/>
      <c r="C542" s="512"/>
      <c r="D542" s="512"/>
      <c r="E542" s="512"/>
      <c r="F542" s="513"/>
    </row>
    <row r="543" spans="1:6">
      <c r="A543" s="511"/>
      <c r="B543" s="512"/>
      <c r="C543" s="512"/>
      <c r="D543" s="512"/>
      <c r="E543" s="512"/>
      <c r="F543" s="513"/>
    </row>
    <row r="544" spans="1:6">
      <c r="A544" s="511"/>
      <c r="B544" s="512"/>
      <c r="C544" s="512"/>
      <c r="D544" s="512"/>
      <c r="E544" s="512"/>
      <c r="F544" s="513"/>
    </row>
    <row r="545" spans="1:6">
      <c r="A545" s="511"/>
      <c r="B545" s="512"/>
      <c r="C545" s="512"/>
      <c r="D545" s="512"/>
      <c r="E545" s="512"/>
      <c r="F545" s="513"/>
    </row>
    <row r="546" spans="1:6">
      <c r="A546" s="511"/>
      <c r="B546" s="512"/>
      <c r="C546" s="512"/>
      <c r="D546" s="512"/>
      <c r="E546" s="512"/>
      <c r="F546" s="513"/>
    </row>
    <row r="547" spans="1:6">
      <c r="A547" s="511"/>
      <c r="B547" s="512"/>
      <c r="C547" s="512"/>
      <c r="D547" s="512"/>
      <c r="E547" s="512"/>
      <c r="F547" s="513"/>
    </row>
    <row r="548" spans="1:6">
      <c r="A548" s="511"/>
      <c r="B548" s="512"/>
      <c r="C548" s="512"/>
      <c r="D548" s="512"/>
      <c r="E548" s="512"/>
      <c r="F548" s="513"/>
    </row>
    <row r="549" spans="1:6">
      <c r="A549" s="511"/>
      <c r="B549" s="512"/>
      <c r="C549" s="512"/>
      <c r="D549" s="512"/>
      <c r="E549" s="512"/>
      <c r="F549" s="513"/>
    </row>
    <row r="550" spans="1:6">
      <c r="A550" s="511"/>
      <c r="B550" s="512"/>
      <c r="C550" s="512"/>
      <c r="D550" s="512"/>
      <c r="E550" s="512"/>
      <c r="F550" s="513"/>
    </row>
    <row r="551" spans="1:6">
      <c r="A551" s="511"/>
      <c r="B551" s="512"/>
      <c r="C551" s="512"/>
      <c r="D551" s="512"/>
      <c r="E551" s="512"/>
      <c r="F551" s="513"/>
    </row>
    <row r="552" spans="1:6" ht="15" thickBot="1">
      <c r="A552" s="514"/>
      <c r="B552" s="515"/>
      <c r="C552" s="515"/>
      <c r="D552" s="515"/>
      <c r="E552" s="515"/>
      <c r="F552" s="516"/>
    </row>
    <row r="553" spans="1:6" ht="15.6">
      <c r="A553" s="517" t="s">
        <v>1201</v>
      </c>
      <c r="B553" s="518"/>
      <c r="C553" s="519" t="s">
        <v>599</v>
      </c>
      <c r="D553" s="520"/>
      <c r="E553" s="520"/>
      <c r="F553" s="521"/>
    </row>
    <row r="554" spans="1:6" ht="15.6">
      <c r="A554" s="528" t="s">
        <v>1202</v>
      </c>
      <c r="B554" s="529"/>
      <c r="C554" s="522"/>
      <c r="D554" s="523"/>
      <c r="E554" s="523"/>
      <c r="F554" s="524"/>
    </row>
    <row r="555" spans="1:6" ht="20.399999999999999" customHeight="1">
      <c r="A555" s="530" t="s">
        <v>1203</v>
      </c>
      <c r="B555" s="531"/>
      <c r="C555" s="522"/>
      <c r="D555" s="523"/>
      <c r="E555" s="523"/>
      <c r="F555" s="524"/>
    </row>
    <row r="556" spans="1:6" ht="15" thickBot="1">
      <c r="A556" s="532"/>
      <c r="B556" s="533"/>
      <c r="C556" s="525"/>
      <c r="D556" s="526"/>
      <c r="E556" s="526"/>
      <c r="F556" s="527"/>
    </row>
    <row r="557" spans="1:6" ht="15" thickBot="1">
      <c r="A557" s="534" t="s">
        <v>1204</v>
      </c>
      <c r="B557" s="535"/>
      <c r="C557" s="535"/>
      <c r="D557" s="535"/>
      <c r="E557" s="535"/>
      <c r="F557" s="536"/>
    </row>
    <row r="558" spans="1:6">
      <c r="A558" s="363" t="s">
        <v>671</v>
      </c>
      <c r="B558" s="537" t="s">
        <v>1205</v>
      </c>
      <c r="C558" s="538"/>
      <c r="D558" s="539"/>
      <c r="E558" s="364" t="s">
        <v>2</v>
      </c>
      <c r="F558" s="365" t="s">
        <v>3</v>
      </c>
    </row>
    <row r="559" spans="1:6" ht="15" thickBot="1">
      <c r="A559" s="366" t="s">
        <v>1230</v>
      </c>
      <c r="B559" s="540" t="s">
        <v>1231</v>
      </c>
      <c r="C559" s="541"/>
      <c r="D559" s="542"/>
      <c r="E559" s="367" t="s">
        <v>743</v>
      </c>
      <c r="F559" s="368"/>
    </row>
    <row r="560" spans="1:6">
      <c r="A560" s="508"/>
      <c r="B560" s="509"/>
      <c r="C560" s="509"/>
      <c r="D560" s="509"/>
      <c r="E560" s="509"/>
      <c r="F560" s="510"/>
    </row>
    <row r="561" spans="1:6">
      <c r="A561" s="511"/>
      <c r="B561" s="512"/>
      <c r="C561" s="512"/>
      <c r="D561" s="512"/>
      <c r="E561" s="512"/>
      <c r="F561" s="513"/>
    </row>
    <row r="562" spans="1:6">
      <c r="A562" s="511"/>
      <c r="B562" s="512"/>
      <c r="C562" s="512"/>
      <c r="D562" s="512"/>
      <c r="E562" s="512"/>
      <c r="F562" s="513"/>
    </row>
    <row r="563" spans="1:6">
      <c r="A563" s="511"/>
      <c r="B563" s="512"/>
      <c r="C563" s="512"/>
      <c r="D563" s="512"/>
      <c r="E563" s="512"/>
      <c r="F563" s="513"/>
    </row>
    <row r="564" spans="1:6">
      <c r="A564" s="511"/>
      <c r="B564" s="512"/>
      <c r="C564" s="512"/>
      <c r="D564" s="512"/>
      <c r="E564" s="512"/>
      <c r="F564" s="513"/>
    </row>
    <row r="565" spans="1:6">
      <c r="A565" s="511"/>
      <c r="B565" s="512"/>
      <c r="C565" s="512"/>
      <c r="D565" s="512"/>
      <c r="E565" s="512"/>
      <c r="F565" s="513"/>
    </row>
    <row r="566" spans="1:6">
      <c r="A566" s="511"/>
      <c r="B566" s="512"/>
      <c r="C566" s="512"/>
      <c r="D566" s="512"/>
      <c r="E566" s="512"/>
      <c r="F566" s="513"/>
    </row>
    <row r="567" spans="1:6">
      <c r="A567" s="511"/>
      <c r="B567" s="512"/>
      <c r="C567" s="512"/>
      <c r="D567" s="512"/>
      <c r="E567" s="512"/>
      <c r="F567" s="513"/>
    </row>
    <row r="568" spans="1:6">
      <c r="A568" s="511"/>
      <c r="B568" s="512"/>
      <c r="C568" s="512"/>
      <c r="D568" s="512"/>
      <c r="E568" s="512"/>
      <c r="F568" s="513"/>
    </row>
    <row r="569" spans="1:6">
      <c r="A569" s="511"/>
      <c r="B569" s="512"/>
      <c r="C569" s="512"/>
      <c r="D569" s="512"/>
      <c r="E569" s="512"/>
      <c r="F569" s="513"/>
    </row>
    <row r="570" spans="1:6">
      <c r="A570" s="511"/>
      <c r="B570" s="512"/>
      <c r="C570" s="512"/>
      <c r="D570" s="512"/>
      <c r="E570" s="512"/>
      <c r="F570" s="513"/>
    </row>
    <row r="571" spans="1:6">
      <c r="A571" s="511"/>
      <c r="B571" s="512"/>
      <c r="C571" s="512"/>
      <c r="D571" s="512"/>
      <c r="E571" s="512"/>
      <c r="F571" s="513"/>
    </row>
    <row r="572" spans="1:6">
      <c r="A572" s="511"/>
      <c r="B572" s="512"/>
      <c r="C572" s="512"/>
      <c r="D572" s="512"/>
      <c r="E572" s="512"/>
      <c r="F572" s="513"/>
    </row>
    <row r="573" spans="1:6">
      <c r="A573" s="511"/>
      <c r="B573" s="512"/>
      <c r="C573" s="512"/>
      <c r="D573" s="512"/>
      <c r="E573" s="512"/>
      <c r="F573" s="513"/>
    </row>
    <row r="574" spans="1:6">
      <c r="A574" s="511"/>
      <c r="B574" s="512"/>
      <c r="C574" s="512"/>
      <c r="D574" s="512"/>
      <c r="E574" s="512"/>
      <c r="F574" s="513"/>
    </row>
    <row r="575" spans="1:6">
      <c r="A575" s="511"/>
      <c r="B575" s="512"/>
      <c r="C575" s="512"/>
      <c r="D575" s="512"/>
      <c r="E575" s="512"/>
      <c r="F575" s="513"/>
    </row>
    <row r="576" spans="1:6">
      <c r="A576" s="511"/>
      <c r="B576" s="512"/>
      <c r="C576" s="512"/>
      <c r="D576" s="512"/>
      <c r="E576" s="512"/>
      <c r="F576" s="513"/>
    </row>
    <row r="577" spans="1:6">
      <c r="A577" s="511"/>
      <c r="B577" s="512"/>
      <c r="C577" s="512"/>
      <c r="D577" s="512"/>
      <c r="E577" s="512"/>
      <c r="F577" s="513"/>
    </row>
    <row r="578" spans="1:6">
      <c r="A578" s="511"/>
      <c r="B578" s="512"/>
      <c r="C578" s="512"/>
      <c r="D578" s="512"/>
      <c r="E578" s="512"/>
      <c r="F578" s="513"/>
    </row>
    <row r="579" spans="1:6">
      <c r="A579" s="511"/>
      <c r="B579" s="512"/>
      <c r="C579" s="512"/>
      <c r="D579" s="512"/>
      <c r="E579" s="512"/>
      <c r="F579" s="513"/>
    </row>
    <row r="580" spans="1:6">
      <c r="A580" s="511"/>
      <c r="B580" s="512"/>
      <c r="C580" s="512"/>
      <c r="D580" s="512"/>
      <c r="E580" s="512"/>
      <c r="F580" s="513"/>
    </row>
    <row r="581" spans="1:6">
      <c r="A581" s="511"/>
      <c r="B581" s="512"/>
      <c r="C581" s="512"/>
      <c r="D581" s="512"/>
      <c r="E581" s="512"/>
      <c r="F581" s="513"/>
    </row>
    <row r="582" spans="1:6">
      <c r="A582" s="511"/>
      <c r="B582" s="512"/>
      <c r="C582" s="512"/>
      <c r="D582" s="512"/>
      <c r="E582" s="512"/>
      <c r="F582" s="513"/>
    </row>
    <row r="583" spans="1:6">
      <c r="A583" s="511"/>
      <c r="B583" s="512"/>
      <c r="C583" s="512"/>
      <c r="D583" s="512"/>
      <c r="E583" s="512"/>
      <c r="F583" s="513"/>
    </row>
    <row r="584" spans="1:6">
      <c r="A584" s="511"/>
      <c r="B584" s="512"/>
      <c r="C584" s="512"/>
      <c r="D584" s="512"/>
      <c r="E584" s="512"/>
      <c r="F584" s="513"/>
    </row>
    <row r="585" spans="1:6">
      <c r="A585" s="511"/>
      <c r="B585" s="512"/>
      <c r="C585" s="512"/>
      <c r="D585" s="512"/>
      <c r="E585" s="512"/>
      <c r="F585" s="513"/>
    </row>
    <row r="586" spans="1:6">
      <c r="A586" s="511"/>
      <c r="B586" s="512"/>
      <c r="C586" s="512"/>
      <c r="D586" s="512"/>
      <c r="E586" s="512"/>
      <c r="F586" s="513"/>
    </row>
    <row r="587" spans="1:6">
      <c r="A587" s="511"/>
      <c r="B587" s="512"/>
      <c r="C587" s="512"/>
      <c r="D587" s="512"/>
      <c r="E587" s="512"/>
      <c r="F587" s="513"/>
    </row>
    <row r="588" spans="1:6">
      <c r="A588" s="511"/>
      <c r="B588" s="512"/>
      <c r="C588" s="512"/>
      <c r="D588" s="512"/>
      <c r="E588" s="512"/>
      <c r="F588" s="513"/>
    </row>
    <row r="589" spans="1:6">
      <c r="A589" s="511"/>
      <c r="B589" s="512"/>
      <c r="C589" s="512"/>
      <c r="D589" s="512"/>
      <c r="E589" s="512"/>
      <c r="F589" s="513"/>
    </row>
    <row r="590" spans="1:6">
      <c r="A590" s="511"/>
      <c r="B590" s="512"/>
      <c r="C590" s="512"/>
      <c r="D590" s="512"/>
      <c r="E590" s="512"/>
      <c r="F590" s="513"/>
    </row>
    <row r="591" spans="1:6">
      <c r="A591" s="511"/>
      <c r="B591" s="512"/>
      <c r="C591" s="512"/>
      <c r="D591" s="512"/>
      <c r="E591" s="512"/>
      <c r="F591" s="513"/>
    </row>
    <row r="592" spans="1:6">
      <c r="A592" s="511"/>
      <c r="B592" s="512"/>
      <c r="C592" s="512"/>
      <c r="D592" s="512"/>
      <c r="E592" s="512"/>
      <c r="F592" s="513"/>
    </row>
    <row r="593" spans="1:6">
      <c r="A593" s="511"/>
      <c r="B593" s="512"/>
      <c r="C593" s="512"/>
      <c r="D593" s="512"/>
      <c r="E593" s="512"/>
      <c r="F593" s="513"/>
    </row>
    <row r="594" spans="1:6">
      <c r="A594" s="511"/>
      <c r="B594" s="512"/>
      <c r="C594" s="512"/>
      <c r="D594" s="512"/>
      <c r="E594" s="512"/>
      <c r="F594" s="513"/>
    </row>
    <row r="595" spans="1:6">
      <c r="A595" s="511"/>
      <c r="B595" s="512"/>
      <c r="C595" s="512"/>
      <c r="D595" s="512"/>
      <c r="E595" s="512"/>
      <c r="F595" s="513"/>
    </row>
    <row r="596" spans="1:6">
      <c r="A596" s="511"/>
      <c r="B596" s="512"/>
      <c r="C596" s="512"/>
      <c r="D596" s="512"/>
      <c r="E596" s="512"/>
      <c r="F596" s="513"/>
    </row>
    <row r="597" spans="1:6">
      <c r="A597" s="511"/>
      <c r="B597" s="512"/>
      <c r="C597" s="512"/>
      <c r="D597" s="512"/>
      <c r="E597" s="512"/>
      <c r="F597" s="513"/>
    </row>
    <row r="598" spans="1:6" ht="15" thickBot="1">
      <c r="A598" s="514"/>
      <c r="B598" s="515"/>
      <c r="C598" s="515"/>
      <c r="D598" s="515"/>
      <c r="E598" s="515"/>
      <c r="F598" s="516"/>
    </row>
    <row r="599" spans="1:6" ht="15.6">
      <c r="A599" s="517" t="s">
        <v>1201</v>
      </c>
      <c r="B599" s="518"/>
      <c r="C599" s="519" t="s">
        <v>599</v>
      </c>
      <c r="D599" s="520"/>
      <c r="E599" s="520"/>
      <c r="F599" s="521"/>
    </row>
    <row r="600" spans="1:6" ht="15.6">
      <c r="A600" s="528" t="s">
        <v>1202</v>
      </c>
      <c r="B600" s="529"/>
      <c r="C600" s="522"/>
      <c r="D600" s="523"/>
      <c r="E600" s="523"/>
      <c r="F600" s="524"/>
    </row>
    <row r="601" spans="1:6" ht="20.399999999999999" customHeight="1">
      <c r="A601" s="530" t="s">
        <v>1203</v>
      </c>
      <c r="B601" s="531"/>
      <c r="C601" s="522"/>
      <c r="D601" s="523"/>
      <c r="E601" s="523"/>
      <c r="F601" s="524"/>
    </row>
    <row r="602" spans="1:6" ht="15" thickBot="1">
      <c r="A602" s="532"/>
      <c r="B602" s="533"/>
      <c r="C602" s="525"/>
      <c r="D602" s="526"/>
      <c r="E602" s="526"/>
      <c r="F602" s="527"/>
    </row>
    <row r="603" spans="1:6" ht="15" thickBot="1">
      <c r="A603" s="534" t="s">
        <v>1204</v>
      </c>
      <c r="B603" s="535"/>
      <c r="C603" s="535"/>
      <c r="D603" s="535"/>
      <c r="E603" s="535"/>
      <c r="F603" s="536"/>
    </row>
    <row r="604" spans="1:6">
      <c r="A604" s="363" t="s">
        <v>671</v>
      </c>
      <c r="B604" s="537" t="s">
        <v>1205</v>
      </c>
      <c r="C604" s="538"/>
      <c r="D604" s="539"/>
      <c r="E604" s="364" t="s">
        <v>2</v>
      </c>
      <c r="F604" s="365" t="s">
        <v>3</v>
      </c>
    </row>
    <row r="605" spans="1:6" ht="15" thickBot="1">
      <c r="A605" s="366" t="s">
        <v>1232</v>
      </c>
      <c r="B605" s="540" t="s">
        <v>1233</v>
      </c>
      <c r="C605" s="541"/>
      <c r="D605" s="542"/>
      <c r="E605" s="367" t="s">
        <v>743</v>
      </c>
      <c r="F605" s="368"/>
    </row>
    <row r="606" spans="1:6">
      <c r="A606" s="508"/>
      <c r="B606" s="509"/>
      <c r="C606" s="509"/>
      <c r="D606" s="509"/>
      <c r="E606" s="509"/>
      <c r="F606" s="510"/>
    </row>
    <row r="607" spans="1:6">
      <c r="A607" s="511"/>
      <c r="B607" s="512"/>
      <c r="C607" s="512"/>
      <c r="D607" s="512"/>
      <c r="E607" s="512"/>
      <c r="F607" s="513"/>
    </row>
    <row r="608" spans="1:6">
      <c r="A608" s="511"/>
      <c r="B608" s="512"/>
      <c r="C608" s="512"/>
      <c r="D608" s="512"/>
      <c r="E608" s="512"/>
      <c r="F608" s="513"/>
    </row>
    <row r="609" spans="1:6">
      <c r="A609" s="511"/>
      <c r="B609" s="512"/>
      <c r="C609" s="512"/>
      <c r="D609" s="512"/>
      <c r="E609" s="512"/>
      <c r="F609" s="513"/>
    </row>
    <row r="610" spans="1:6">
      <c r="A610" s="511"/>
      <c r="B610" s="512"/>
      <c r="C610" s="512"/>
      <c r="D610" s="512"/>
      <c r="E610" s="512"/>
      <c r="F610" s="513"/>
    </row>
    <row r="611" spans="1:6">
      <c r="A611" s="511"/>
      <c r="B611" s="512"/>
      <c r="C611" s="512"/>
      <c r="D611" s="512"/>
      <c r="E611" s="512"/>
      <c r="F611" s="513"/>
    </row>
    <row r="612" spans="1:6">
      <c r="A612" s="511"/>
      <c r="B612" s="512"/>
      <c r="C612" s="512"/>
      <c r="D612" s="512"/>
      <c r="E612" s="512"/>
      <c r="F612" s="513"/>
    </row>
    <row r="613" spans="1:6">
      <c r="A613" s="511"/>
      <c r="B613" s="512"/>
      <c r="C613" s="512"/>
      <c r="D613" s="512"/>
      <c r="E613" s="512"/>
      <c r="F613" s="513"/>
    </row>
    <row r="614" spans="1:6">
      <c r="A614" s="511"/>
      <c r="B614" s="512"/>
      <c r="C614" s="512"/>
      <c r="D614" s="512"/>
      <c r="E614" s="512"/>
      <c r="F614" s="513"/>
    </row>
    <row r="615" spans="1:6">
      <c r="A615" s="511"/>
      <c r="B615" s="512"/>
      <c r="C615" s="512"/>
      <c r="D615" s="512"/>
      <c r="E615" s="512"/>
      <c r="F615" s="513"/>
    </row>
    <row r="616" spans="1:6">
      <c r="A616" s="511"/>
      <c r="B616" s="512"/>
      <c r="C616" s="512"/>
      <c r="D616" s="512"/>
      <c r="E616" s="512"/>
      <c r="F616" s="513"/>
    </row>
    <row r="617" spans="1:6">
      <c r="A617" s="511"/>
      <c r="B617" s="512"/>
      <c r="C617" s="512"/>
      <c r="D617" s="512"/>
      <c r="E617" s="512"/>
      <c r="F617" s="513"/>
    </row>
    <row r="618" spans="1:6">
      <c r="A618" s="511"/>
      <c r="B618" s="512"/>
      <c r="C618" s="512"/>
      <c r="D618" s="512"/>
      <c r="E618" s="512"/>
      <c r="F618" s="513"/>
    </row>
    <row r="619" spans="1:6">
      <c r="A619" s="511"/>
      <c r="B619" s="512"/>
      <c r="C619" s="512"/>
      <c r="D619" s="512"/>
      <c r="E619" s="512"/>
      <c r="F619" s="513"/>
    </row>
    <row r="620" spans="1:6">
      <c r="A620" s="511"/>
      <c r="B620" s="512"/>
      <c r="C620" s="512"/>
      <c r="D620" s="512"/>
      <c r="E620" s="512"/>
      <c r="F620" s="513"/>
    </row>
    <row r="621" spans="1:6">
      <c r="A621" s="511"/>
      <c r="B621" s="512"/>
      <c r="C621" s="512"/>
      <c r="D621" s="512"/>
      <c r="E621" s="512"/>
      <c r="F621" s="513"/>
    </row>
    <row r="622" spans="1:6">
      <c r="A622" s="511"/>
      <c r="B622" s="512"/>
      <c r="C622" s="512"/>
      <c r="D622" s="512"/>
      <c r="E622" s="512"/>
      <c r="F622" s="513"/>
    </row>
    <row r="623" spans="1:6">
      <c r="A623" s="511"/>
      <c r="B623" s="512"/>
      <c r="C623" s="512"/>
      <c r="D623" s="512"/>
      <c r="E623" s="512"/>
      <c r="F623" s="513"/>
    </row>
    <row r="624" spans="1:6">
      <c r="A624" s="511"/>
      <c r="B624" s="512"/>
      <c r="C624" s="512"/>
      <c r="D624" s="512"/>
      <c r="E624" s="512"/>
      <c r="F624" s="513"/>
    </row>
    <row r="625" spans="1:6">
      <c r="A625" s="511"/>
      <c r="B625" s="512"/>
      <c r="C625" s="512"/>
      <c r="D625" s="512"/>
      <c r="E625" s="512"/>
      <c r="F625" s="513"/>
    </row>
    <row r="626" spans="1:6">
      <c r="A626" s="511"/>
      <c r="B626" s="512"/>
      <c r="C626" s="512"/>
      <c r="D626" s="512"/>
      <c r="E626" s="512"/>
      <c r="F626" s="513"/>
    </row>
    <row r="627" spans="1:6">
      <c r="A627" s="511"/>
      <c r="B627" s="512"/>
      <c r="C627" s="512"/>
      <c r="D627" s="512"/>
      <c r="E627" s="512"/>
      <c r="F627" s="513"/>
    </row>
    <row r="628" spans="1:6">
      <c r="A628" s="511"/>
      <c r="B628" s="512"/>
      <c r="C628" s="512"/>
      <c r="D628" s="512"/>
      <c r="E628" s="512"/>
      <c r="F628" s="513"/>
    </row>
    <row r="629" spans="1:6">
      <c r="A629" s="511"/>
      <c r="B629" s="512"/>
      <c r="C629" s="512"/>
      <c r="D629" s="512"/>
      <c r="E629" s="512"/>
      <c r="F629" s="513"/>
    </row>
    <row r="630" spans="1:6">
      <c r="A630" s="511"/>
      <c r="B630" s="512"/>
      <c r="C630" s="512"/>
      <c r="D630" s="512"/>
      <c r="E630" s="512"/>
      <c r="F630" s="513"/>
    </row>
    <row r="631" spans="1:6">
      <c r="A631" s="511"/>
      <c r="B631" s="512"/>
      <c r="C631" s="512"/>
      <c r="D631" s="512"/>
      <c r="E631" s="512"/>
      <c r="F631" s="513"/>
    </row>
    <row r="632" spans="1:6">
      <c r="A632" s="511"/>
      <c r="B632" s="512"/>
      <c r="C632" s="512"/>
      <c r="D632" s="512"/>
      <c r="E632" s="512"/>
      <c r="F632" s="513"/>
    </row>
    <row r="633" spans="1:6">
      <c r="A633" s="511"/>
      <c r="B633" s="512"/>
      <c r="C633" s="512"/>
      <c r="D633" s="512"/>
      <c r="E633" s="512"/>
      <c r="F633" s="513"/>
    </row>
    <row r="634" spans="1:6">
      <c r="A634" s="511"/>
      <c r="B634" s="512"/>
      <c r="C634" s="512"/>
      <c r="D634" s="512"/>
      <c r="E634" s="512"/>
      <c r="F634" s="513"/>
    </row>
    <row r="635" spans="1:6">
      <c r="A635" s="511"/>
      <c r="B635" s="512"/>
      <c r="C635" s="512"/>
      <c r="D635" s="512"/>
      <c r="E635" s="512"/>
      <c r="F635" s="513"/>
    </row>
    <row r="636" spans="1:6">
      <c r="A636" s="511"/>
      <c r="B636" s="512"/>
      <c r="C636" s="512"/>
      <c r="D636" s="512"/>
      <c r="E636" s="512"/>
      <c r="F636" s="513"/>
    </row>
    <row r="637" spans="1:6">
      <c r="A637" s="511"/>
      <c r="B637" s="512"/>
      <c r="C637" s="512"/>
      <c r="D637" s="512"/>
      <c r="E637" s="512"/>
      <c r="F637" s="513"/>
    </row>
    <row r="638" spans="1:6">
      <c r="A638" s="511"/>
      <c r="B638" s="512"/>
      <c r="C638" s="512"/>
      <c r="D638" s="512"/>
      <c r="E638" s="512"/>
      <c r="F638" s="513"/>
    </row>
    <row r="639" spans="1:6">
      <c r="A639" s="511"/>
      <c r="B639" s="512"/>
      <c r="C639" s="512"/>
      <c r="D639" s="512"/>
      <c r="E639" s="512"/>
      <c r="F639" s="513"/>
    </row>
    <row r="640" spans="1:6">
      <c r="A640" s="511"/>
      <c r="B640" s="512"/>
      <c r="C640" s="512"/>
      <c r="D640" s="512"/>
      <c r="E640" s="512"/>
      <c r="F640" s="513"/>
    </row>
    <row r="641" spans="1:6">
      <c r="A641" s="511"/>
      <c r="B641" s="512"/>
      <c r="C641" s="512"/>
      <c r="D641" s="512"/>
      <c r="E641" s="512"/>
      <c r="F641" s="513"/>
    </row>
    <row r="642" spans="1:6">
      <c r="A642" s="511"/>
      <c r="B642" s="512"/>
      <c r="C642" s="512"/>
      <c r="D642" s="512"/>
      <c r="E642" s="512"/>
      <c r="F642" s="513"/>
    </row>
    <row r="643" spans="1:6">
      <c r="A643" s="511"/>
      <c r="B643" s="512"/>
      <c r="C643" s="512"/>
      <c r="D643" s="512"/>
      <c r="E643" s="512"/>
      <c r="F643" s="513"/>
    </row>
    <row r="644" spans="1:6" ht="15" thickBot="1">
      <c r="A644" s="514"/>
      <c r="B644" s="515"/>
      <c r="C644" s="515"/>
      <c r="D644" s="515"/>
      <c r="E644" s="515"/>
      <c r="F644" s="516"/>
    </row>
    <row r="645" spans="1:6" ht="15.6">
      <c r="A645" s="517" t="s">
        <v>1201</v>
      </c>
      <c r="B645" s="518"/>
      <c r="C645" s="519" t="s">
        <v>599</v>
      </c>
      <c r="D645" s="520"/>
      <c r="E645" s="520"/>
      <c r="F645" s="521"/>
    </row>
    <row r="646" spans="1:6" ht="15.6">
      <c r="A646" s="528" t="s">
        <v>1202</v>
      </c>
      <c r="B646" s="529"/>
      <c r="C646" s="522"/>
      <c r="D646" s="523"/>
      <c r="E646" s="523"/>
      <c r="F646" s="524"/>
    </row>
    <row r="647" spans="1:6" ht="20.399999999999999" customHeight="1">
      <c r="A647" s="530" t="s">
        <v>1203</v>
      </c>
      <c r="B647" s="531"/>
      <c r="C647" s="522"/>
      <c r="D647" s="523"/>
      <c r="E647" s="523"/>
      <c r="F647" s="524"/>
    </row>
    <row r="648" spans="1:6" ht="15" thickBot="1">
      <c r="A648" s="532"/>
      <c r="B648" s="533"/>
      <c r="C648" s="525"/>
      <c r="D648" s="526"/>
      <c r="E648" s="526"/>
      <c r="F648" s="527"/>
    </row>
    <row r="649" spans="1:6" ht="15" thickBot="1">
      <c r="A649" s="534" t="s">
        <v>1204</v>
      </c>
      <c r="B649" s="535"/>
      <c r="C649" s="535"/>
      <c r="D649" s="535"/>
      <c r="E649" s="535"/>
      <c r="F649" s="536"/>
    </row>
    <row r="650" spans="1:6">
      <c r="A650" s="363" t="s">
        <v>671</v>
      </c>
      <c r="B650" s="537" t="s">
        <v>1205</v>
      </c>
      <c r="C650" s="538"/>
      <c r="D650" s="539"/>
      <c r="E650" s="364" t="s">
        <v>2</v>
      </c>
      <c r="F650" s="365" t="s">
        <v>3</v>
      </c>
    </row>
    <row r="651" spans="1:6" ht="15" thickBot="1">
      <c r="A651" s="366" t="s">
        <v>1234</v>
      </c>
      <c r="B651" s="540" t="s">
        <v>1235</v>
      </c>
      <c r="C651" s="541"/>
      <c r="D651" s="542"/>
      <c r="E651" s="367" t="s">
        <v>743</v>
      </c>
      <c r="F651" s="368"/>
    </row>
    <row r="652" spans="1:6">
      <c r="A652" s="508"/>
      <c r="B652" s="509"/>
      <c r="C652" s="509"/>
      <c r="D652" s="509"/>
      <c r="E652" s="509"/>
      <c r="F652" s="510"/>
    </row>
    <row r="653" spans="1:6">
      <c r="A653" s="511"/>
      <c r="B653" s="512"/>
      <c r="C653" s="512"/>
      <c r="D653" s="512"/>
      <c r="E653" s="512"/>
      <c r="F653" s="513"/>
    </row>
    <row r="654" spans="1:6">
      <c r="A654" s="511"/>
      <c r="B654" s="512"/>
      <c r="C654" s="512"/>
      <c r="D654" s="512"/>
      <c r="E654" s="512"/>
      <c r="F654" s="513"/>
    </row>
    <row r="655" spans="1:6">
      <c r="A655" s="511"/>
      <c r="B655" s="512"/>
      <c r="C655" s="512"/>
      <c r="D655" s="512"/>
      <c r="E655" s="512"/>
      <c r="F655" s="513"/>
    </row>
    <row r="656" spans="1:6">
      <c r="A656" s="511"/>
      <c r="B656" s="512"/>
      <c r="C656" s="512"/>
      <c r="D656" s="512"/>
      <c r="E656" s="512"/>
      <c r="F656" s="513"/>
    </row>
    <row r="657" spans="1:8">
      <c r="A657" s="511"/>
      <c r="B657" s="512"/>
      <c r="C657" s="512"/>
      <c r="D657" s="512"/>
      <c r="E657" s="512"/>
      <c r="F657" s="513"/>
    </row>
    <row r="658" spans="1:8">
      <c r="A658" s="511"/>
      <c r="B658" s="512"/>
      <c r="C658" s="512"/>
      <c r="D658" s="512"/>
      <c r="E658" s="512"/>
      <c r="F658" s="513"/>
    </row>
    <row r="659" spans="1:8">
      <c r="A659" s="511"/>
      <c r="B659" s="512"/>
      <c r="C659" s="512"/>
      <c r="D659" s="512"/>
      <c r="E659" s="512"/>
      <c r="F659" s="513"/>
    </row>
    <row r="660" spans="1:8">
      <c r="A660" s="511"/>
      <c r="B660" s="512"/>
      <c r="C660" s="512"/>
      <c r="D660" s="512"/>
      <c r="E660" s="512"/>
      <c r="F660" s="513"/>
    </row>
    <row r="661" spans="1:8">
      <c r="A661" s="511"/>
      <c r="B661" s="512"/>
      <c r="C661" s="512"/>
      <c r="D661" s="512"/>
      <c r="E661" s="512"/>
      <c r="F661" s="513"/>
    </row>
    <row r="662" spans="1:8">
      <c r="A662" s="511"/>
      <c r="B662" s="512"/>
      <c r="C662" s="512"/>
      <c r="D662" s="512"/>
      <c r="E662" s="512"/>
      <c r="F662" s="513"/>
    </row>
    <row r="663" spans="1:8">
      <c r="A663" s="511"/>
      <c r="B663" s="512"/>
      <c r="C663" s="512"/>
      <c r="D663" s="512"/>
      <c r="E663" s="512"/>
      <c r="F663" s="513"/>
    </row>
    <row r="664" spans="1:8">
      <c r="A664" s="511"/>
      <c r="B664" s="512"/>
      <c r="C664" s="512"/>
      <c r="D664" s="512"/>
      <c r="E664" s="512"/>
      <c r="F664" s="513"/>
      <c r="H664">
        <f>22599/6</f>
        <v>3766.5</v>
      </c>
    </row>
    <row r="665" spans="1:8">
      <c r="A665" s="511"/>
      <c r="B665" s="512"/>
      <c r="C665" s="512"/>
      <c r="D665" s="512"/>
      <c r="E665" s="512"/>
      <c r="F665" s="513"/>
      <c r="H665">
        <f>24900/6</f>
        <v>4150</v>
      </c>
    </row>
    <row r="666" spans="1:8">
      <c r="A666" s="511"/>
      <c r="B666" s="512"/>
      <c r="C666" s="512"/>
      <c r="D666" s="512"/>
      <c r="E666" s="512"/>
      <c r="F666" s="513"/>
    </row>
    <row r="667" spans="1:8">
      <c r="A667" s="511"/>
      <c r="B667" s="512"/>
      <c r="C667" s="512"/>
      <c r="D667" s="512"/>
      <c r="E667" s="512"/>
      <c r="F667" s="513"/>
    </row>
    <row r="668" spans="1:8">
      <c r="A668" s="511"/>
      <c r="B668" s="512"/>
      <c r="C668" s="512"/>
      <c r="D668" s="512"/>
      <c r="E668" s="512"/>
      <c r="F668" s="513"/>
    </row>
    <row r="669" spans="1:8">
      <c r="A669" s="511"/>
      <c r="B669" s="512"/>
      <c r="C669" s="512"/>
      <c r="D669" s="512"/>
      <c r="E669" s="512"/>
      <c r="F669" s="513"/>
    </row>
    <row r="670" spans="1:8">
      <c r="A670" s="511"/>
      <c r="B670" s="512"/>
      <c r="C670" s="512"/>
      <c r="D670" s="512"/>
      <c r="E670" s="512"/>
      <c r="F670" s="513"/>
    </row>
    <row r="671" spans="1:8">
      <c r="A671" s="511"/>
      <c r="B671" s="512"/>
      <c r="C671" s="512"/>
      <c r="D671" s="512"/>
      <c r="E671" s="512"/>
      <c r="F671" s="513"/>
    </row>
    <row r="672" spans="1:8">
      <c r="A672" s="511"/>
      <c r="B672" s="512"/>
      <c r="C672" s="512"/>
      <c r="D672" s="512"/>
      <c r="E672" s="512"/>
      <c r="F672" s="513"/>
    </row>
    <row r="673" spans="1:6">
      <c r="A673" s="511"/>
      <c r="B673" s="512"/>
      <c r="C673" s="512"/>
      <c r="D673" s="512"/>
      <c r="E673" s="512"/>
      <c r="F673" s="513"/>
    </row>
    <row r="674" spans="1:6">
      <c r="A674" s="511"/>
      <c r="B674" s="512"/>
      <c r="C674" s="512"/>
      <c r="D674" s="512"/>
      <c r="E674" s="512"/>
      <c r="F674" s="513"/>
    </row>
    <row r="675" spans="1:6">
      <c r="A675" s="511"/>
      <c r="B675" s="512"/>
      <c r="C675" s="512"/>
      <c r="D675" s="512"/>
      <c r="E675" s="512"/>
      <c r="F675" s="513"/>
    </row>
    <row r="676" spans="1:6">
      <c r="A676" s="511"/>
      <c r="B676" s="512"/>
      <c r="C676" s="512"/>
      <c r="D676" s="512"/>
      <c r="E676" s="512"/>
      <c r="F676" s="513"/>
    </row>
    <row r="677" spans="1:6">
      <c r="A677" s="511"/>
      <c r="B677" s="512"/>
      <c r="C677" s="512"/>
      <c r="D677" s="512"/>
      <c r="E677" s="512"/>
      <c r="F677" s="513"/>
    </row>
    <row r="678" spans="1:6">
      <c r="A678" s="511"/>
      <c r="B678" s="512"/>
      <c r="C678" s="512"/>
      <c r="D678" s="512"/>
      <c r="E678" s="512"/>
      <c r="F678" s="513"/>
    </row>
    <row r="679" spans="1:6">
      <c r="A679" s="511"/>
      <c r="B679" s="512"/>
      <c r="C679" s="512"/>
      <c r="D679" s="512"/>
      <c r="E679" s="512"/>
      <c r="F679" s="513"/>
    </row>
    <row r="680" spans="1:6">
      <c r="A680" s="511"/>
      <c r="B680" s="512"/>
      <c r="C680" s="512"/>
      <c r="D680" s="512"/>
      <c r="E680" s="512"/>
      <c r="F680" s="513"/>
    </row>
    <row r="681" spans="1:6">
      <c r="A681" s="511"/>
      <c r="B681" s="512"/>
      <c r="C681" s="512"/>
      <c r="D681" s="512"/>
      <c r="E681" s="512"/>
      <c r="F681" s="513"/>
    </row>
    <row r="682" spans="1:6">
      <c r="A682" s="511"/>
      <c r="B682" s="512"/>
      <c r="C682" s="512"/>
      <c r="D682" s="512"/>
      <c r="E682" s="512"/>
      <c r="F682" s="513"/>
    </row>
    <row r="683" spans="1:6">
      <c r="A683" s="511"/>
      <c r="B683" s="512"/>
      <c r="C683" s="512"/>
      <c r="D683" s="512"/>
      <c r="E683" s="512"/>
      <c r="F683" s="513"/>
    </row>
    <row r="684" spans="1:6">
      <c r="A684" s="511"/>
      <c r="B684" s="512"/>
      <c r="C684" s="512"/>
      <c r="D684" s="512"/>
      <c r="E684" s="512"/>
      <c r="F684" s="513"/>
    </row>
    <row r="685" spans="1:6">
      <c r="A685" s="511"/>
      <c r="B685" s="512"/>
      <c r="C685" s="512"/>
      <c r="D685" s="512"/>
      <c r="E685" s="512"/>
      <c r="F685" s="513"/>
    </row>
    <row r="686" spans="1:6">
      <c r="A686" s="511"/>
      <c r="B686" s="512"/>
      <c r="C686" s="512"/>
      <c r="D686" s="512"/>
      <c r="E686" s="512"/>
      <c r="F686" s="513"/>
    </row>
    <row r="687" spans="1:6">
      <c r="A687" s="511"/>
      <c r="B687" s="512"/>
      <c r="C687" s="512"/>
      <c r="D687" s="512"/>
      <c r="E687" s="512"/>
      <c r="F687" s="513"/>
    </row>
    <row r="688" spans="1:6">
      <c r="A688" s="511"/>
      <c r="B688" s="512"/>
      <c r="C688" s="512"/>
      <c r="D688" s="512"/>
      <c r="E688" s="512"/>
      <c r="F688" s="513"/>
    </row>
    <row r="689" spans="1:6">
      <c r="A689" s="511"/>
      <c r="B689" s="512"/>
      <c r="C689" s="512"/>
      <c r="D689" s="512"/>
      <c r="E689" s="512"/>
      <c r="F689" s="513"/>
    </row>
    <row r="690" spans="1:6" ht="15" thickBot="1">
      <c r="A690" s="514"/>
      <c r="B690" s="515"/>
      <c r="C690" s="515"/>
      <c r="D690" s="515"/>
      <c r="E690" s="515"/>
      <c r="F690" s="516"/>
    </row>
    <row r="691" spans="1:6" ht="15.6">
      <c r="A691" s="517" t="s">
        <v>1201</v>
      </c>
      <c r="B691" s="518"/>
      <c r="C691" s="519" t="s">
        <v>599</v>
      </c>
      <c r="D691" s="520"/>
      <c r="E691" s="520"/>
      <c r="F691" s="521"/>
    </row>
    <row r="692" spans="1:6" ht="15.6">
      <c r="A692" s="528" t="s">
        <v>1202</v>
      </c>
      <c r="B692" s="529"/>
      <c r="C692" s="522"/>
      <c r="D692" s="523"/>
      <c r="E692" s="523"/>
      <c r="F692" s="524"/>
    </row>
    <row r="693" spans="1:6" ht="20.399999999999999" customHeight="1">
      <c r="A693" s="530" t="s">
        <v>1203</v>
      </c>
      <c r="B693" s="531"/>
      <c r="C693" s="522"/>
      <c r="D693" s="523"/>
      <c r="E693" s="523"/>
      <c r="F693" s="524"/>
    </row>
    <row r="694" spans="1:6" ht="15" thickBot="1">
      <c r="A694" s="532"/>
      <c r="B694" s="533"/>
      <c r="C694" s="525"/>
      <c r="D694" s="526"/>
      <c r="E694" s="526"/>
      <c r="F694" s="527"/>
    </row>
    <row r="695" spans="1:6" ht="15" thickBot="1">
      <c r="A695" s="534" t="s">
        <v>1204</v>
      </c>
      <c r="B695" s="535"/>
      <c r="C695" s="535"/>
      <c r="D695" s="535"/>
      <c r="E695" s="535"/>
      <c r="F695" s="536"/>
    </row>
    <row r="696" spans="1:6">
      <c r="A696" s="363" t="s">
        <v>671</v>
      </c>
      <c r="B696" s="537" t="s">
        <v>1205</v>
      </c>
      <c r="C696" s="538"/>
      <c r="D696" s="539"/>
      <c r="E696" s="364" t="s">
        <v>2</v>
      </c>
      <c r="F696" s="365" t="s">
        <v>3</v>
      </c>
    </row>
    <row r="697" spans="1:6" ht="15" thickBot="1">
      <c r="A697" s="366" t="s">
        <v>1236</v>
      </c>
      <c r="B697" s="540" t="s">
        <v>1237</v>
      </c>
      <c r="C697" s="541"/>
      <c r="D697" s="542"/>
      <c r="E697" s="367" t="s">
        <v>743</v>
      </c>
      <c r="F697" s="368"/>
    </row>
    <row r="698" spans="1:6">
      <c r="A698" s="508"/>
      <c r="B698" s="509"/>
      <c r="C698" s="509"/>
      <c r="D698" s="509"/>
      <c r="E698" s="509"/>
      <c r="F698" s="510"/>
    </row>
    <row r="699" spans="1:6">
      <c r="A699" s="511"/>
      <c r="B699" s="512"/>
      <c r="C699" s="512"/>
      <c r="D699" s="512"/>
      <c r="E699" s="512"/>
      <c r="F699" s="513"/>
    </row>
    <row r="700" spans="1:6">
      <c r="A700" s="511"/>
      <c r="B700" s="512"/>
      <c r="C700" s="512"/>
      <c r="D700" s="512"/>
      <c r="E700" s="512"/>
      <c r="F700" s="513"/>
    </row>
    <row r="701" spans="1:6">
      <c r="A701" s="511"/>
      <c r="B701" s="512"/>
      <c r="C701" s="512"/>
      <c r="D701" s="512"/>
      <c r="E701" s="512"/>
      <c r="F701" s="513"/>
    </row>
    <row r="702" spans="1:6">
      <c r="A702" s="511"/>
      <c r="B702" s="512"/>
      <c r="C702" s="512"/>
      <c r="D702" s="512"/>
      <c r="E702" s="512"/>
      <c r="F702" s="513"/>
    </row>
    <row r="703" spans="1:6">
      <c r="A703" s="511"/>
      <c r="B703" s="512"/>
      <c r="C703" s="512"/>
      <c r="D703" s="512"/>
      <c r="E703" s="512"/>
      <c r="F703" s="513"/>
    </row>
    <row r="704" spans="1:6">
      <c r="A704" s="511"/>
      <c r="B704" s="512"/>
      <c r="C704" s="512"/>
      <c r="D704" s="512"/>
      <c r="E704" s="512"/>
      <c r="F704" s="513"/>
    </row>
    <row r="705" spans="1:6">
      <c r="A705" s="511"/>
      <c r="B705" s="512"/>
      <c r="C705" s="512"/>
      <c r="D705" s="512"/>
      <c r="E705" s="512"/>
      <c r="F705" s="513"/>
    </row>
    <row r="706" spans="1:6">
      <c r="A706" s="511"/>
      <c r="B706" s="512"/>
      <c r="C706" s="512"/>
      <c r="D706" s="512"/>
      <c r="E706" s="512"/>
      <c r="F706" s="513"/>
    </row>
    <row r="707" spans="1:6">
      <c r="A707" s="511"/>
      <c r="B707" s="512"/>
      <c r="C707" s="512"/>
      <c r="D707" s="512"/>
      <c r="E707" s="512"/>
      <c r="F707" s="513"/>
    </row>
    <row r="708" spans="1:6">
      <c r="A708" s="511"/>
      <c r="B708" s="512"/>
      <c r="C708" s="512"/>
      <c r="D708" s="512"/>
      <c r="E708" s="512"/>
      <c r="F708" s="513"/>
    </row>
    <row r="709" spans="1:6">
      <c r="A709" s="511"/>
      <c r="B709" s="512"/>
      <c r="C709" s="512"/>
      <c r="D709" s="512"/>
      <c r="E709" s="512"/>
      <c r="F709" s="513"/>
    </row>
    <row r="710" spans="1:6">
      <c r="A710" s="511"/>
      <c r="B710" s="512"/>
      <c r="C710" s="512"/>
      <c r="D710" s="512"/>
      <c r="E710" s="512"/>
      <c r="F710" s="513"/>
    </row>
    <row r="711" spans="1:6">
      <c r="A711" s="511"/>
      <c r="B711" s="512"/>
      <c r="C711" s="512"/>
      <c r="D711" s="512"/>
      <c r="E711" s="512"/>
      <c r="F711" s="513"/>
    </row>
    <row r="712" spans="1:6">
      <c r="A712" s="511"/>
      <c r="B712" s="512"/>
      <c r="C712" s="512"/>
      <c r="D712" s="512"/>
      <c r="E712" s="512"/>
      <c r="F712" s="513"/>
    </row>
    <row r="713" spans="1:6">
      <c r="A713" s="511"/>
      <c r="B713" s="512"/>
      <c r="C713" s="512"/>
      <c r="D713" s="512"/>
      <c r="E713" s="512"/>
      <c r="F713" s="513"/>
    </row>
    <row r="714" spans="1:6">
      <c r="A714" s="511"/>
      <c r="B714" s="512"/>
      <c r="C714" s="512"/>
      <c r="D714" s="512"/>
      <c r="E714" s="512"/>
      <c r="F714" s="513"/>
    </row>
    <row r="715" spans="1:6">
      <c r="A715" s="511"/>
      <c r="B715" s="512"/>
      <c r="C715" s="512"/>
      <c r="D715" s="512"/>
      <c r="E715" s="512"/>
      <c r="F715" s="513"/>
    </row>
    <row r="716" spans="1:6">
      <c r="A716" s="511"/>
      <c r="B716" s="512"/>
      <c r="C716" s="512"/>
      <c r="D716" s="512"/>
      <c r="E716" s="512"/>
      <c r="F716" s="513"/>
    </row>
    <row r="717" spans="1:6">
      <c r="A717" s="511"/>
      <c r="B717" s="512"/>
      <c r="C717" s="512"/>
      <c r="D717" s="512"/>
      <c r="E717" s="512"/>
      <c r="F717" s="513"/>
    </row>
    <row r="718" spans="1:6">
      <c r="A718" s="511"/>
      <c r="B718" s="512"/>
      <c r="C718" s="512"/>
      <c r="D718" s="512"/>
      <c r="E718" s="512"/>
      <c r="F718" s="513"/>
    </row>
    <row r="719" spans="1:6">
      <c r="A719" s="511"/>
      <c r="B719" s="512"/>
      <c r="C719" s="512"/>
      <c r="D719" s="512"/>
      <c r="E719" s="512"/>
      <c r="F719" s="513"/>
    </row>
    <row r="720" spans="1:6">
      <c r="A720" s="511"/>
      <c r="B720" s="512"/>
      <c r="C720" s="512"/>
      <c r="D720" s="512"/>
      <c r="E720" s="512"/>
      <c r="F720" s="513"/>
    </row>
    <row r="721" spans="1:6">
      <c r="A721" s="511"/>
      <c r="B721" s="512"/>
      <c r="C721" s="512"/>
      <c r="D721" s="512"/>
      <c r="E721" s="512"/>
      <c r="F721" s="513"/>
    </row>
    <row r="722" spans="1:6">
      <c r="A722" s="511"/>
      <c r="B722" s="512"/>
      <c r="C722" s="512"/>
      <c r="D722" s="512"/>
      <c r="E722" s="512"/>
      <c r="F722" s="513"/>
    </row>
    <row r="723" spans="1:6">
      <c r="A723" s="511"/>
      <c r="B723" s="512"/>
      <c r="C723" s="512"/>
      <c r="D723" s="512"/>
      <c r="E723" s="512"/>
      <c r="F723" s="513"/>
    </row>
    <row r="724" spans="1:6">
      <c r="A724" s="511"/>
      <c r="B724" s="512"/>
      <c r="C724" s="512"/>
      <c r="D724" s="512"/>
      <c r="E724" s="512"/>
      <c r="F724" s="513"/>
    </row>
    <row r="725" spans="1:6">
      <c r="A725" s="511"/>
      <c r="B725" s="512"/>
      <c r="C725" s="512"/>
      <c r="D725" s="512"/>
      <c r="E725" s="512"/>
      <c r="F725" s="513"/>
    </row>
    <row r="726" spans="1:6">
      <c r="A726" s="511"/>
      <c r="B726" s="512"/>
      <c r="C726" s="512"/>
      <c r="D726" s="512"/>
      <c r="E726" s="512"/>
      <c r="F726" s="513"/>
    </row>
    <row r="727" spans="1:6">
      <c r="A727" s="511"/>
      <c r="B727" s="512"/>
      <c r="C727" s="512"/>
      <c r="D727" s="512"/>
      <c r="E727" s="512"/>
      <c r="F727" s="513"/>
    </row>
    <row r="728" spans="1:6">
      <c r="A728" s="511"/>
      <c r="B728" s="512"/>
      <c r="C728" s="512"/>
      <c r="D728" s="512"/>
      <c r="E728" s="512"/>
      <c r="F728" s="513"/>
    </row>
    <row r="729" spans="1:6">
      <c r="A729" s="511"/>
      <c r="B729" s="512"/>
      <c r="C729" s="512"/>
      <c r="D729" s="512"/>
      <c r="E729" s="512"/>
      <c r="F729" s="513"/>
    </row>
    <row r="730" spans="1:6">
      <c r="A730" s="511"/>
      <c r="B730" s="512"/>
      <c r="C730" s="512"/>
      <c r="D730" s="512"/>
      <c r="E730" s="512"/>
      <c r="F730" s="513"/>
    </row>
    <row r="731" spans="1:6">
      <c r="A731" s="511"/>
      <c r="B731" s="512"/>
      <c r="C731" s="512"/>
      <c r="D731" s="512"/>
      <c r="E731" s="512"/>
      <c r="F731" s="513"/>
    </row>
    <row r="732" spans="1:6">
      <c r="A732" s="511"/>
      <c r="B732" s="512"/>
      <c r="C732" s="512"/>
      <c r="D732" s="512"/>
      <c r="E732" s="512"/>
      <c r="F732" s="513"/>
    </row>
    <row r="733" spans="1:6">
      <c r="A733" s="511"/>
      <c r="B733" s="512"/>
      <c r="C733" s="512"/>
      <c r="D733" s="512"/>
      <c r="E733" s="512"/>
      <c r="F733" s="513"/>
    </row>
    <row r="734" spans="1:6">
      <c r="A734" s="511"/>
      <c r="B734" s="512"/>
      <c r="C734" s="512"/>
      <c r="D734" s="512"/>
      <c r="E734" s="512"/>
      <c r="F734" s="513"/>
    </row>
    <row r="735" spans="1:6">
      <c r="A735" s="511"/>
      <c r="B735" s="512"/>
      <c r="C735" s="512"/>
      <c r="D735" s="512"/>
      <c r="E735" s="512"/>
      <c r="F735" s="513"/>
    </row>
    <row r="736" spans="1:6" ht="15" thickBot="1">
      <c r="A736" s="514"/>
      <c r="B736" s="515"/>
      <c r="C736" s="515"/>
      <c r="D736" s="515"/>
      <c r="E736" s="515"/>
      <c r="F736" s="516"/>
    </row>
    <row r="737" spans="1:6" ht="15.6">
      <c r="A737" s="517" t="s">
        <v>1201</v>
      </c>
      <c r="B737" s="518"/>
      <c r="C737" s="519" t="s">
        <v>599</v>
      </c>
      <c r="D737" s="520"/>
      <c r="E737" s="520"/>
      <c r="F737" s="521"/>
    </row>
    <row r="738" spans="1:6" ht="15.6">
      <c r="A738" s="528" t="s">
        <v>1202</v>
      </c>
      <c r="B738" s="529"/>
      <c r="C738" s="522"/>
      <c r="D738" s="523"/>
      <c r="E738" s="523"/>
      <c r="F738" s="524"/>
    </row>
    <row r="739" spans="1:6" ht="20.399999999999999" customHeight="1">
      <c r="A739" s="530" t="s">
        <v>1203</v>
      </c>
      <c r="B739" s="531"/>
      <c r="C739" s="522"/>
      <c r="D739" s="523"/>
      <c r="E739" s="523"/>
      <c r="F739" s="524"/>
    </row>
    <row r="740" spans="1:6" ht="15" thickBot="1">
      <c r="A740" s="532"/>
      <c r="B740" s="533"/>
      <c r="C740" s="525"/>
      <c r="D740" s="526"/>
      <c r="E740" s="526"/>
      <c r="F740" s="527"/>
    </row>
    <row r="741" spans="1:6" ht="15" thickBot="1">
      <c r="A741" s="534" t="s">
        <v>1204</v>
      </c>
      <c r="B741" s="535"/>
      <c r="C741" s="535"/>
      <c r="D741" s="535"/>
      <c r="E741" s="535"/>
      <c r="F741" s="536"/>
    </row>
    <row r="742" spans="1:6">
      <c r="A742" s="363" t="s">
        <v>671</v>
      </c>
      <c r="B742" s="537" t="s">
        <v>1205</v>
      </c>
      <c r="C742" s="538"/>
      <c r="D742" s="539"/>
      <c r="E742" s="364" t="s">
        <v>2</v>
      </c>
      <c r="F742" s="365" t="s">
        <v>3</v>
      </c>
    </row>
    <row r="743" spans="1:6" ht="15" thickBot="1">
      <c r="A743" s="366" t="s">
        <v>1238</v>
      </c>
      <c r="B743" s="540" t="s">
        <v>1239</v>
      </c>
      <c r="C743" s="541"/>
      <c r="D743" s="542"/>
      <c r="E743" s="367" t="s">
        <v>743</v>
      </c>
      <c r="F743" s="368"/>
    </row>
    <row r="744" spans="1:6">
      <c r="A744" s="508"/>
      <c r="B744" s="509"/>
      <c r="C744" s="509"/>
      <c r="D744" s="509"/>
      <c r="E744" s="509"/>
      <c r="F744" s="510"/>
    </row>
    <row r="745" spans="1:6">
      <c r="A745" s="511"/>
      <c r="B745" s="512"/>
      <c r="C745" s="512"/>
      <c r="D745" s="512"/>
      <c r="E745" s="512"/>
      <c r="F745" s="513"/>
    </row>
    <row r="746" spans="1:6">
      <c r="A746" s="511"/>
      <c r="B746" s="512"/>
      <c r="C746" s="512"/>
      <c r="D746" s="512"/>
      <c r="E746" s="512"/>
      <c r="F746" s="513"/>
    </row>
    <row r="747" spans="1:6">
      <c r="A747" s="511"/>
      <c r="B747" s="512"/>
      <c r="C747" s="512"/>
      <c r="D747" s="512"/>
      <c r="E747" s="512"/>
      <c r="F747" s="513"/>
    </row>
    <row r="748" spans="1:6">
      <c r="A748" s="511"/>
      <c r="B748" s="512"/>
      <c r="C748" s="512"/>
      <c r="D748" s="512"/>
      <c r="E748" s="512"/>
      <c r="F748" s="513"/>
    </row>
    <row r="749" spans="1:6">
      <c r="A749" s="511"/>
      <c r="B749" s="512"/>
      <c r="C749" s="512"/>
      <c r="D749" s="512"/>
      <c r="E749" s="512"/>
      <c r="F749" s="513"/>
    </row>
    <row r="750" spans="1:6">
      <c r="A750" s="511"/>
      <c r="B750" s="512"/>
      <c r="C750" s="512"/>
      <c r="D750" s="512"/>
      <c r="E750" s="512"/>
      <c r="F750" s="513"/>
    </row>
    <row r="751" spans="1:6">
      <c r="A751" s="511"/>
      <c r="B751" s="512"/>
      <c r="C751" s="512"/>
      <c r="D751" s="512"/>
      <c r="E751" s="512"/>
      <c r="F751" s="513"/>
    </row>
    <row r="752" spans="1:6">
      <c r="A752" s="511"/>
      <c r="B752" s="512"/>
      <c r="C752" s="512"/>
      <c r="D752" s="512"/>
      <c r="E752" s="512"/>
      <c r="F752" s="513"/>
    </row>
    <row r="753" spans="1:6">
      <c r="A753" s="511"/>
      <c r="B753" s="512"/>
      <c r="C753" s="512"/>
      <c r="D753" s="512"/>
      <c r="E753" s="512"/>
      <c r="F753" s="513"/>
    </row>
    <row r="754" spans="1:6">
      <c r="A754" s="511"/>
      <c r="B754" s="512"/>
      <c r="C754" s="512"/>
      <c r="D754" s="512"/>
      <c r="E754" s="512"/>
      <c r="F754" s="513"/>
    </row>
    <row r="755" spans="1:6">
      <c r="A755" s="511"/>
      <c r="B755" s="512"/>
      <c r="C755" s="512"/>
      <c r="D755" s="512"/>
      <c r="E755" s="512"/>
      <c r="F755" s="513"/>
    </row>
    <row r="756" spans="1:6">
      <c r="A756" s="511"/>
      <c r="B756" s="512"/>
      <c r="C756" s="512"/>
      <c r="D756" s="512"/>
      <c r="E756" s="512"/>
      <c r="F756" s="513"/>
    </row>
    <row r="757" spans="1:6">
      <c r="A757" s="511"/>
      <c r="B757" s="512"/>
      <c r="C757" s="512"/>
      <c r="D757" s="512"/>
      <c r="E757" s="512"/>
      <c r="F757" s="513"/>
    </row>
    <row r="758" spans="1:6">
      <c r="A758" s="511"/>
      <c r="B758" s="512"/>
      <c r="C758" s="512"/>
      <c r="D758" s="512"/>
      <c r="E758" s="512"/>
      <c r="F758" s="513"/>
    </row>
    <row r="759" spans="1:6">
      <c r="A759" s="511"/>
      <c r="B759" s="512"/>
      <c r="C759" s="512"/>
      <c r="D759" s="512"/>
      <c r="E759" s="512"/>
      <c r="F759" s="513"/>
    </row>
    <row r="760" spans="1:6">
      <c r="A760" s="511"/>
      <c r="B760" s="512"/>
      <c r="C760" s="512"/>
      <c r="D760" s="512"/>
      <c r="E760" s="512"/>
      <c r="F760" s="513"/>
    </row>
    <row r="761" spans="1:6">
      <c r="A761" s="511"/>
      <c r="B761" s="512"/>
      <c r="C761" s="512"/>
      <c r="D761" s="512"/>
      <c r="E761" s="512"/>
      <c r="F761" s="513"/>
    </row>
    <row r="762" spans="1:6">
      <c r="A762" s="511"/>
      <c r="B762" s="512"/>
      <c r="C762" s="512"/>
      <c r="D762" s="512"/>
      <c r="E762" s="512"/>
      <c r="F762" s="513"/>
    </row>
    <row r="763" spans="1:6">
      <c r="A763" s="511"/>
      <c r="B763" s="512"/>
      <c r="C763" s="512"/>
      <c r="D763" s="512"/>
      <c r="E763" s="512"/>
      <c r="F763" s="513"/>
    </row>
    <row r="764" spans="1:6">
      <c r="A764" s="511"/>
      <c r="B764" s="512"/>
      <c r="C764" s="512"/>
      <c r="D764" s="512"/>
      <c r="E764" s="512"/>
      <c r="F764" s="513"/>
    </row>
    <row r="765" spans="1:6">
      <c r="A765" s="511"/>
      <c r="B765" s="512"/>
      <c r="C765" s="512"/>
      <c r="D765" s="512"/>
      <c r="E765" s="512"/>
      <c r="F765" s="513"/>
    </row>
    <row r="766" spans="1:6">
      <c r="A766" s="511"/>
      <c r="B766" s="512"/>
      <c r="C766" s="512"/>
      <c r="D766" s="512"/>
      <c r="E766" s="512"/>
      <c r="F766" s="513"/>
    </row>
    <row r="767" spans="1:6">
      <c r="A767" s="511"/>
      <c r="B767" s="512"/>
      <c r="C767" s="512"/>
      <c r="D767" s="512"/>
      <c r="E767" s="512"/>
      <c r="F767" s="513"/>
    </row>
    <row r="768" spans="1:6">
      <c r="A768" s="511"/>
      <c r="B768" s="512"/>
      <c r="C768" s="512"/>
      <c r="D768" s="512"/>
      <c r="E768" s="512"/>
      <c r="F768" s="513"/>
    </row>
    <row r="769" spans="1:6">
      <c r="A769" s="511"/>
      <c r="B769" s="512"/>
      <c r="C769" s="512"/>
      <c r="D769" s="512"/>
      <c r="E769" s="512"/>
      <c r="F769" s="513"/>
    </row>
    <row r="770" spans="1:6">
      <c r="A770" s="511"/>
      <c r="B770" s="512"/>
      <c r="C770" s="512"/>
      <c r="D770" s="512"/>
      <c r="E770" s="512"/>
      <c r="F770" s="513"/>
    </row>
    <row r="771" spans="1:6">
      <c r="A771" s="511"/>
      <c r="B771" s="512"/>
      <c r="C771" s="512"/>
      <c r="D771" s="512"/>
      <c r="E771" s="512"/>
      <c r="F771" s="513"/>
    </row>
    <row r="772" spans="1:6">
      <c r="A772" s="511"/>
      <c r="B772" s="512"/>
      <c r="C772" s="512"/>
      <c r="D772" s="512"/>
      <c r="E772" s="512"/>
      <c r="F772" s="513"/>
    </row>
    <row r="773" spans="1:6">
      <c r="A773" s="511"/>
      <c r="B773" s="512"/>
      <c r="C773" s="512"/>
      <c r="D773" s="512"/>
      <c r="E773" s="512"/>
      <c r="F773" s="513"/>
    </row>
    <row r="774" spans="1:6">
      <c r="A774" s="511"/>
      <c r="B774" s="512"/>
      <c r="C774" s="512"/>
      <c r="D774" s="512"/>
      <c r="E774" s="512"/>
      <c r="F774" s="513"/>
    </row>
    <row r="775" spans="1:6">
      <c r="A775" s="511"/>
      <c r="B775" s="512"/>
      <c r="C775" s="512"/>
      <c r="D775" s="512"/>
      <c r="E775" s="512"/>
      <c r="F775" s="513"/>
    </row>
    <row r="776" spans="1:6">
      <c r="A776" s="511"/>
      <c r="B776" s="512"/>
      <c r="C776" s="512"/>
      <c r="D776" s="512"/>
      <c r="E776" s="512"/>
      <c r="F776" s="513"/>
    </row>
    <row r="777" spans="1:6">
      <c r="A777" s="511"/>
      <c r="B777" s="512"/>
      <c r="C777" s="512"/>
      <c r="D777" s="512"/>
      <c r="E777" s="512"/>
      <c r="F777" s="513"/>
    </row>
    <row r="778" spans="1:6">
      <c r="A778" s="511"/>
      <c r="B778" s="512"/>
      <c r="C778" s="512"/>
      <c r="D778" s="512"/>
      <c r="E778" s="512"/>
      <c r="F778" s="513"/>
    </row>
    <row r="779" spans="1:6">
      <c r="A779" s="511"/>
      <c r="B779" s="512"/>
      <c r="C779" s="512"/>
      <c r="D779" s="512"/>
      <c r="E779" s="512"/>
      <c r="F779" s="513"/>
    </row>
    <row r="780" spans="1:6">
      <c r="A780" s="511"/>
      <c r="B780" s="512"/>
      <c r="C780" s="512"/>
      <c r="D780" s="512"/>
      <c r="E780" s="512"/>
      <c r="F780" s="513"/>
    </row>
    <row r="781" spans="1:6">
      <c r="A781" s="511"/>
      <c r="B781" s="512"/>
      <c r="C781" s="512"/>
      <c r="D781" s="512"/>
      <c r="E781" s="512"/>
      <c r="F781" s="513"/>
    </row>
    <row r="782" spans="1:6" ht="15" thickBot="1">
      <c r="A782" s="514"/>
      <c r="B782" s="515"/>
      <c r="C782" s="515"/>
      <c r="D782" s="515"/>
      <c r="E782" s="515"/>
      <c r="F782" s="516"/>
    </row>
    <row r="783" spans="1:6" ht="15.6">
      <c r="A783" s="517" t="s">
        <v>1201</v>
      </c>
      <c r="B783" s="518"/>
      <c r="C783" s="519" t="s">
        <v>599</v>
      </c>
      <c r="D783" s="520"/>
      <c r="E783" s="520"/>
      <c r="F783" s="521"/>
    </row>
    <row r="784" spans="1:6" ht="15.6">
      <c r="A784" s="528" t="s">
        <v>1202</v>
      </c>
      <c r="B784" s="529"/>
      <c r="C784" s="522"/>
      <c r="D784" s="523"/>
      <c r="E784" s="523"/>
      <c r="F784" s="524"/>
    </row>
    <row r="785" spans="1:6" ht="20.399999999999999" customHeight="1">
      <c r="A785" s="530" t="s">
        <v>1203</v>
      </c>
      <c r="B785" s="531"/>
      <c r="C785" s="522"/>
      <c r="D785" s="523"/>
      <c r="E785" s="523"/>
      <c r="F785" s="524"/>
    </row>
    <row r="786" spans="1:6" ht="15" thickBot="1">
      <c r="A786" s="532"/>
      <c r="B786" s="533"/>
      <c r="C786" s="525"/>
      <c r="D786" s="526"/>
      <c r="E786" s="526"/>
      <c r="F786" s="527"/>
    </row>
    <row r="787" spans="1:6" ht="15" thickBot="1">
      <c r="A787" s="534" t="s">
        <v>1204</v>
      </c>
      <c r="B787" s="535"/>
      <c r="C787" s="535"/>
      <c r="D787" s="535"/>
      <c r="E787" s="535"/>
      <c r="F787" s="536"/>
    </row>
    <row r="788" spans="1:6">
      <c r="A788" s="363" t="s">
        <v>671</v>
      </c>
      <c r="B788" s="537" t="s">
        <v>1205</v>
      </c>
      <c r="C788" s="538"/>
      <c r="D788" s="539"/>
      <c r="E788" s="364" t="s">
        <v>2</v>
      </c>
      <c r="F788" s="365" t="s">
        <v>3</v>
      </c>
    </row>
    <row r="789" spans="1:6" ht="15" thickBot="1">
      <c r="A789" s="366" t="s">
        <v>1240</v>
      </c>
      <c r="B789" s="540" t="s">
        <v>1241</v>
      </c>
      <c r="C789" s="541"/>
      <c r="D789" s="542"/>
      <c r="E789" s="367" t="s">
        <v>743</v>
      </c>
      <c r="F789" s="368"/>
    </row>
    <row r="790" spans="1:6">
      <c r="A790" s="508"/>
      <c r="B790" s="509"/>
      <c r="C790" s="509"/>
      <c r="D790" s="509"/>
      <c r="E790" s="509"/>
      <c r="F790" s="510"/>
    </row>
    <row r="791" spans="1:6">
      <c r="A791" s="511"/>
      <c r="B791" s="512"/>
      <c r="C791" s="512"/>
      <c r="D791" s="512"/>
      <c r="E791" s="512"/>
      <c r="F791" s="513"/>
    </row>
    <row r="792" spans="1:6">
      <c r="A792" s="511"/>
      <c r="B792" s="512"/>
      <c r="C792" s="512"/>
      <c r="D792" s="512"/>
      <c r="E792" s="512"/>
      <c r="F792" s="513"/>
    </row>
    <row r="793" spans="1:6">
      <c r="A793" s="511"/>
      <c r="B793" s="512"/>
      <c r="C793" s="512"/>
      <c r="D793" s="512"/>
      <c r="E793" s="512"/>
      <c r="F793" s="513"/>
    </row>
    <row r="794" spans="1:6">
      <c r="A794" s="511"/>
      <c r="B794" s="512"/>
      <c r="C794" s="512"/>
      <c r="D794" s="512"/>
      <c r="E794" s="512"/>
      <c r="F794" s="513"/>
    </row>
    <row r="795" spans="1:6">
      <c r="A795" s="511"/>
      <c r="B795" s="512"/>
      <c r="C795" s="512"/>
      <c r="D795" s="512"/>
      <c r="E795" s="512"/>
      <c r="F795" s="513"/>
    </row>
    <row r="796" spans="1:6">
      <c r="A796" s="511"/>
      <c r="B796" s="512"/>
      <c r="C796" s="512"/>
      <c r="D796" s="512"/>
      <c r="E796" s="512"/>
      <c r="F796" s="513"/>
    </row>
    <row r="797" spans="1:6">
      <c r="A797" s="511"/>
      <c r="B797" s="512"/>
      <c r="C797" s="512"/>
      <c r="D797" s="512"/>
      <c r="E797" s="512"/>
      <c r="F797" s="513"/>
    </row>
    <row r="798" spans="1:6">
      <c r="A798" s="511"/>
      <c r="B798" s="512"/>
      <c r="C798" s="512"/>
      <c r="D798" s="512"/>
      <c r="E798" s="512"/>
      <c r="F798" s="513"/>
    </row>
    <row r="799" spans="1:6">
      <c r="A799" s="511"/>
      <c r="B799" s="512"/>
      <c r="C799" s="512"/>
      <c r="D799" s="512"/>
      <c r="E799" s="512"/>
      <c r="F799" s="513"/>
    </row>
    <row r="800" spans="1:6">
      <c r="A800" s="511"/>
      <c r="B800" s="512"/>
      <c r="C800" s="512"/>
      <c r="D800" s="512"/>
      <c r="E800" s="512"/>
      <c r="F800" s="513"/>
    </row>
    <row r="801" spans="1:6">
      <c r="A801" s="511"/>
      <c r="B801" s="512"/>
      <c r="C801" s="512"/>
      <c r="D801" s="512"/>
      <c r="E801" s="512"/>
      <c r="F801" s="513"/>
    </row>
    <row r="802" spans="1:6">
      <c r="A802" s="511"/>
      <c r="B802" s="512"/>
      <c r="C802" s="512"/>
      <c r="D802" s="512"/>
      <c r="E802" s="512"/>
      <c r="F802" s="513"/>
    </row>
    <row r="803" spans="1:6">
      <c r="A803" s="511"/>
      <c r="B803" s="512"/>
      <c r="C803" s="512"/>
      <c r="D803" s="512"/>
      <c r="E803" s="512"/>
      <c r="F803" s="513"/>
    </row>
    <row r="804" spans="1:6">
      <c r="A804" s="511"/>
      <c r="B804" s="512"/>
      <c r="C804" s="512"/>
      <c r="D804" s="512"/>
      <c r="E804" s="512"/>
      <c r="F804" s="513"/>
    </row>
    <row r="805" spans="1:6">
      <c r="A805" s="511"/>
      <c r="B805" s="512"/>
      <c r="C805" s="512"/>
      <c r="D805" s="512"/>
      <c r="E805" s="512"/>
      <c r="F805" s="513"/>
    </row>
    <row r="806" spans="1:6">
      <c r="A806" s="511"/>
      <c r="B806" s="512"/>
      <c r="C806" s="512"/>
      <c r="D806" s="512"/>
      <c r="E806" s="512"/>
      <c r="F806" s="513"/>
    </row>
    <row r="807" spans="1:6">
      <c r="A807" s="511"/>
      <c r="B807" s="512"/>
      <c r="C807" s="512"/>
      <c r="D807" s="512"/>
      <c r="E807" s="512"/>
      <c r="F807" s="513"/>
    </row>
    <row r="808" spans="1:6">
      <c r="A808" s="511"/>
      <c r="B808" s="512"/>
      <c r="C808" s="512"/>
      <c r="D808" s="512"/>
      <c r="E808" s="512"/>
      <c r="F808" s="513"/>
    </row>
    <row r="809" spans="1:6">
      <c r="A809" s="511"/>
      <c r="B809" s="512"/>
      <c r="C809" s="512"/>
      <c r="D809" s="512"/>
      <c r="E809" s="512"/>
      <c r="F809" s="513"/>
    </row>
    <row r="810" spans="1:6">
      <c r="A810" s="511"/>
      <c r="B810" s="512"/>
      <c r="C810" s="512"/>
      <c r="D810" s="512"/>
      <c r="E810" s="512"/>
      <c r="F810" s="513"/>
    </row>
    <row r="811" spans="1:6">
      <c r="A811" s="511"/>
      <c r="B811" s="512"/>
      <c r="C811" s="512"/>
      <c r="D811" s="512"/>
      <c r="E811" s="512"/>
      <c r="F811" s="513"/>
    </row>
    <row r="812" spans="1:6">
      <c r="A812" s="511"/>
      <c r="B812" s="512"/>
      <c r="C812" s="512"/>
      <c r="D812" s="512"/>
      <c r="E812" s="512"/>
      <c r="F812" s="513"/>
    </row>
    <row r="813" spans="1:6">
      <c r="A813" s="511"/>
      <c r="B813" s="512"/>
      <c r="C813" s="512"/>
      <c r="D813" s="512"/>
      <c r="E813" s="512"/>
      <c r="F813" s="513"/>
    </row>
    <row r="814" spans="1:6">
      <c r="A814" s="511"/>
      <c r="B814" s="512"/>
      <c r="C814" s="512"/>
      <c r="D814" s="512"/>
      <c r="E814" s="512"/>
      <c r="F814" s="513"/>
    </row>
    <row r="815" spans="1:6">
      <c r="A815" s="511"/>
      <c r="B815" s="512"/>
      <c r="C815" s="512"/>
      <c r="D815" s="512"/>
      <c r="E815" s="512"/>
      <c r="F815" s="513"/>
    </row>
    <row r="816" spans="1:6">
      <c r="A816" s="511"/>
      <c r="B816" s="512"/>
      <c r="C816" s="512"/>
      <c r="D816" s="512"/>
      <c r="E816" s="512"/>
      <c r="F816" s="513"/>
    </row>
    <row r="817" spans="1:6">
      <c r="A817" s="511"/>
      <c r="B817" s="512"/>
      <c r="C817" s="512"/>
      <c r="D817" s="512"/>
      <c r="E817" s="512"/>
      <c r="F817" s="513"/>
    </row>
    <row r="818" spans="1:6">
      <c r="A818" s="511"/>
      <c r="B818" s="512"/>
      <c r="C818" s="512"/>
      <c r="D818" s="512"/>
      <c r="E818" s="512"/>
      <c r="F818" s="513"/>
    </row>
    <row r="819" spans="1:6">
      <c r="A819" s="511"/>
      <c r="B819" s="512"/>
      <c r="C819" s="512"/>
      <c r="D819" s="512"/>
      <c r="E819" s="512"/>
      <c r="F819" s="513"/>
    </row>
    <row r="820" spans="1:6">
      <c r="A820" s="511"/>
      <c r="B820" s="512"/>
      <c r="C820" s="512"/>
      <c r="D820" s="512"/>
      <c r="E820" s="512"/>
      <c r="F820" s="513"/>
    </row>
    <row r="821" spans="1:6">
      <c r="A821" s="511"/>
      <c r="B821" s="512"/>
      <c r="C821" s="512"/>
      <c r="D821" s="512"/>
      <c r="E821" s="512"/>
      <c r="F821" s="513"/>
    </row>
    <row r="822" spans="1:6">
      <c r="A822" s="511"/>
      <c r="B822" s="512"/>
      <c r="C822" s="512"/>
      <c r="D822" s="512"/>
      <c r="E822" s="512"/>
      <c r="F822" s="513"/>
    </row>
    <row r="823" spans="1:6">
      <c r="A823" s="511"/>
      <c r="B823" s="512"/>
      <c r="C823" s="512"/>
      <c r="D823" s="512"/>
      <c r="E823" s="512"/>
      <c r="F823" s="513"/>
    </row>
    <row r="824" spans="1:6">
      <c r="A824" s="511"/>
      <c r="B824" s="512"/>
      <c r="C824" s="512"/>
      <c r="D824" s="512"/>
      <c r="E824" s="512"/>
      <c r="F824" s="513"/>
    </row>
    <row r="825" spans="1:6">
      <c r="A825" s="511"/>
      <c r="B825" s="512"/>
      <c r="C825" s="512"/>
      <c r="D825" s="512"/>
      <c r="E825" s="512"/>
      <c r="F825" s="513"/>
    </row>
    <row r="826" spans="1:6">
      <c r="A826" s="511"/>
      <c r="B826" s="512"/>
      <c r="C826" s="512"/>
      <c r="D826" s="512"/>
      <c r="E826" s="512"/>
      <c r="F826" s="513"/>
    </row>
    <row r="827" spans="1:6">
      <c r="A827" s="511"/>
      <c r="B827" s="512"/>
      <c r="C827" s="512"/>
      <c r="D827" s="512"/>
      <c r="E827" s="512"/>
      <c r="F827" s="513"/>
    </row>
    <row r="828" spans="1:6" ht="15" thickBot="1">
      <c r="A828" s="514"/>
      <c r="B828" s="515"/>
      <c r="C828" s="515"/>
      <c r="D828" s="515"/>
      <c r="E828" s="515"/>
      <c r="F828" s="516"/>
    </row>
    <row r="829" spans="1:6" ht="15.6">
      <c r="A829" s="517" t="s">
        <v>1201</v>
      </c>
      <c r="B829" s="518"/>
      <c r="C829" s="519" t="s">
        <v>599</v>
      </c>
      <c r="D829" s="520"/>
      <c r="E829" s="520"/>
      <c r="F829" s="521"/>
    </row>
    <row r="830" spans="1:6" ht="15.6">
      <c r="A830" s="528" t="s">
        <v>1202</v>
      </c>
      <c r="B830" s="529"/>
      <c r="C830" s="522"/>
      <c r="D830" s="523"/>
      <c r="E830" s="523"/>
      <c r="F830" s="524"/>
    </row>
    <row r="831" spans="1:6" ht="20.399999999999999" customHeight="1">
      <c r="A831" s="530" t="s">
        <v>1203</v>
      </c>
      <c r="B831" s="531"/>
      <c r="C831" s="522"/>
      <c r="D831" s="523"/>
      <c r="E831" s="523"/>
      <c r="F831" s="524"/>
    </row>
    <row r="832" spans="1:6" ht="15" thickBot="1">
      <c r="A832" s="532"/>
      <c r="B832" s="533"/>
      <c r="C832" s="525"/>
      <c r="D832" s="526"/>
      <c r="E832" s="526"/>
      <c r="F832" s="527"/>
    </row>
    <row r="833" spans="1:6" ht="15" thickBot="1">
      <c r="A833" s="534" t="s">
        <v>1204</v>
      </c>
      <c r="B833" s="535"/>
      <c r="C833" s="535"/>
      <c r="D833" s="535"/>
      <c r="E833" s="535"/>
      <c r="F833" s="536"/>
    </row>
    <row r="834" spans="1:6">
      <c r="A834" s="363" t="s">
        <v>671</v>
      </c>
      <c r="B834" s="537" t="s">
        <v>1205</v>
      </c>
      <c r="C834" s="538"/>
      <c r="D834" s="539"/>
      <c r="E834" s="364" t="s">
        <v>2</v>
      </c>
      <c r="F834" s="365" t="s">
        <v>3</v>
      </c>
    </row>
    <row r="835" spans="1:6" ht="15" thickBot="1">
      <c r="A835" s="366" t="s">
        <v>1242</v>
      </c>
      <c r="B835" s="540" t="s">
        <v>1243</v>
      </c>
      <c r="C835" s="541"/>
      <c r="D835" s="542"/>
      <c r="E835" s="367" t="s">
        <v>743</v>
      </c>
      <c r="F835" s="368"/>
    </row>
    <row r="836" spans="1:6">
      <c r="A836" s="508"/>
      <c r="B836" s="509"/>
      <c r="C836" s="509"/>
      <c r="D836" s="509"/>
      <c r="E836" s="509"/>
      <c r="F836" s="510"/>
    </row>
    <row r="837" spans="1:6">
      <c r="A837" s="511"/>
      <c r="B837" s="512"/>
      <c r="C837" s="512"/>
      <c r="D837" s="512"/>
      <c r="E837" s="512"/>
      <c r="F837" s="513"/>
    </row>
    <row r="838" spans="1:6">
      <c r="A838" s="511"/>
      <c r="B838" s="512"/>
      <c r="C838" s="512"/>
      <c r="D838" s="512"/>
      <c r="E838" s="512"/>
      <c r="F838" s="513"/>
    </row>
    <row r="839" spans="1:6">
      <c r="A839" s="511"/>
      <c r="B839" s="512"/>
      <c r="C839" s="512"/>
      <c r="D839" s="512"/>
      <c r="E839" s="512"/>
      <c r="F839" s="513"/>
    </row>
    <row r="840" spans="1:6">
      <c r="A840" s="511"/>
      <c r="B840" s="512"/>
      <c r="C840" s="512"/>
      <c r="D840" s="512"/>
      <c r="E840" s="512"/>
      <c r="F840" s="513"/>
    </row>
    <row r="841" spans="1:6">
      <c r="A841" s="511"/>
      <c r="B841" s="512"/>
      <c r="C841" s="512"/>
      <c r="D841" s="512"/>
      <c r="E841" s="512"/>
      <c r="F841" s="513"/>
    </row>
    <row r="842" spans="1:6">
      <c r="A842" s="511"/>
      <c r="B842" s="512"/>
      <c r="C842" s="512"/>
      <c r="D842" s="512"/>
      <c r="E842" s="512"/>
      <c r="F842" s="513"/>
    </row>
    <row r="843" spans="1:6">
      <c r="A843" s="511"/>
      <c r="B843" s="512"/>
      <c r="C843" s="512"/>
      <c r="D843" s="512"/>
      <c r="E843" s="512"/>
      <c r="F843" s="513"/>
    </row>
    <row r="844" spans="1:6">
      <c r="A844" s="511"/>
      <c r="B844" s="512"/>
      <c r="C844" s="512"/>
      <c r="D844" s="512"/>
      <c r="E844" s="512"/>
      <c r="F844" s="513"/>
    </row>
    <row r="845" spans="1:6">
      <c r="A845" s="511"/>
      <c r="B845" s="512"/>
      <c r="C845" s="512"/>
      <c r="D845" s="512"/>
      <c r="E845" s="512"/>
      <c r="F845" s="513"/>
    </row>
    <row r="846" spans="1:6">
      <c r="A846" s="511"/>
      <c r="B846" s="512"/>
      <c r="C846" s="512"/>
      <c r="D846" s="512"/>
      <c r="E846" s="512"/>
      <c r="F846" s="513"/>
    </row>
    <row r="847" spans="1:6">
      <c r="A847" s="511"/>
      <c r="B847" s="512"/>
      <c r="C847" s="512"/>
      <c r="D847" s="512"/>
      <c r="E847" s="512"/>
      <c r="F847" s="513"/>
    </row>
    <row r="848" spans="1:6">
      <c r="A848" s="511"/>
      <c r="B848" s="512"/>
      <c r="C848" s="512"/>
      <c r="D848" s="512"/>
      <c r="E848" s="512"/>
      <c r="F848" s="513"/>
    </row>
    <row r="849" spans="1:6">
      <c r="A849" s="511"/>
      <c r="B849" s="512"/>
      <c r="C849" s="512"/>
      <c r="D849" s="512"/>
      <c r="E849" s="512"/>
      <c r="F849" s="513"/>
    </row>
    <row r="850" spans="1:6">
      <c r="A850" s="511"/>
      <c r="B850" s="512"/>
      <c r="C850" s="512"/>
      <c r="D850" s="512"/>
      <c r="E850" s="512"/>
      <c r="F850" s="513"/>
    </row>
    <row r="851" spans="1:6">
      <c r="A851" s="511"/>
      <c r="B851" s="512"/>
      <c r="C851" s="512"/>
      <c r="D851" s="512"/>
      <c r="E851" s="512"/>
      <c r="F851" s="513"/>
    </row>
    <row r="852" spans="1:6">
      <c r="A852" s="511"/>
      <c r="B852" s="512"/>
      <c r="C852" s="512"/>
      <c r="D852" s="512"/>
      <c r="E852" s="512"/>
      <c r="F852" s="513"/>
    </row>
    <row r="853" spans="1:6">
      <c r="A853" s="511"/>
      <c r="B853" s="512"/>
      <c r="C853" s="512"/>
      <c r="D853" s="512"/>
      <c r="E853" s="512"/>
      <c r="F853" s="513"/>
    </row>
    <row r="854" spans="1:6">
      <c r="A854" s="511"/>
      <c r="B854" s="512"/>
      <c r="C854" s="512"/>
      <c r="D854" s="512"/>
      <c r="E854" s="512"/>
      <c r="F854" s="513"/>
    </row>
    <row r="855" spans="1:6">
      <c r="A855" s="511"/>
      <c r="B855" s="512"/>
      <c r="C855" s="512"/>
      <c r="D855" s="512"/>
      <c r="E855" s="512"/>
      <c r="F855" s="513"/>
    </row>
    <row r="856" spans="1:6">
      <c r="A856" s="511"/>
      <c r="B856" s="512"/>
      <c r="C856" s="512"/>
      <c r="D856" s="512"/>
      <c r="E856" s="512"/>
      <c r="F856" s="513"/>
    </row>
    <row r="857" spans="1:6">
      <c r="A857" s="511"/>
      <c r="B857" s="512"/>
      <c r="C857" s="512"/>
      <c r="D857" s="512"/>
      <c r="E857" s="512"/>
      <c r="F857" s="513"/>
    </row>
    <row r="858" spans="1:6">
      <c r="A858" s="511"/>
      <c r="B858" s="512"/>
      <c r="C858" s="512"/>
      <c r="D858" s="512"/>
      <c r="E858" s="512"/>
      <c r="F858" s="513"/>
    </row>
    <row r="859" spans="1:6">
      <c r="A859" s="511"/>
      <c r="B859" s="512"/>
      <c r="C859" s="512"/>
      <c r="D859" s="512"/>
      <c r="E859" s="512"/>
      <c r="F859" s="513"/>
    </row>
    <row r="860" spans="1:6">
      <c r="A860" s="511"/>
      <c r="B860" s="512"/>
      <c r="C860" s="512"/>
      <c r="D860" s="512"/>
      <c r="E860" s="512"/>
      <c r="F860" s="513"/>
    </row>
    <row r="861" spans="1:6">
      <c r="A861" s="511"/>
      <c r="B861" s="512"/>
      <c r="C861" s="512"/>
      <c r="D861" s="512"/>
      <c r="E861" s="512"/>
      <c r="F861" s="513"/>
    </row>
    <row r="862" spans="1:6">
      <c r="A862" s="511"/>
      <c r="B862" s="512"/>
      <c r="C862" s="512"/>
      <c r="D862" s="512"/>
      <c r="E862" s="512"/>
      <c r="F862" s="513"/>
    </row>
    <row r="863" spans="1:6">
      <c r="A863" s="511"/>
      <c r="B863" s="512"/>
      <c r="C863" s="512"/>
      <c r="D863" s="512"/>
      <c r="E863" s="512"/>
      <c r="F863" s="513"/>
    </row>
    <row r="864" spans="1:6">
      <c r="A864" s="511"/>
      <c r="B864" s="512"/>
      <c r="C864" s="512"/>
      <c r="D864" s="512"/>
      <c r="E864" s="512"/>
      <c r="F864" s="513"/>
    </row>
    <row r="865" spans="1:6">
      <c r="A865" s="511"/>
      <c r="B865" s="512"/>
      <c r="C865" s="512"/>
      <c r="D865" s="512"/>
      <c r="E865" s="512"/>
      <c r="F865" s="513"/>
    </row>
    <row r="866" spans="1:6">
      <c r="A866" s="511"/>
      <c r="B866" s="512"/>
      <c r="C866" s="512"/>
      <c r="D866" s="512"/>
      <c r="E866" s="512"/>
      <c r="F866" s="513"/>
    </row>
    <row r="867" spans="1:6">
      <c r="A867" s="511"/>
      <c r="B867" s="512"/>
      <c r="C867" s="512"/>
      <c r="D867" s="512"/>
      <c r="E867" s="512"/>
      <c r="F867" s="513"/>
    </row>
    <row r="868" spans="1:6">
      <c r="A868" s="511"/>
      <c r="B868" s="512"/>
      <c r="C868" s="512"/>
      <c r="D868" s="512"/>
      <c r="E868" s="512"/>
      <c r="F868" s="513"/>
    </row>
    <row r="869" spans="1:6">
      <c r="A869" s="511"/>
      <c r="B869" s="512"/>
      <c r="C869" s="512"/>
      <c r="D869" s="512"/>
      <c r="E869" s="512"/>
      <c r="F869" s="513"/>
    </row>
    <row r="870" spans="1:6">
      <c r="A870" s="511"/>
      <c r="B870" s="512"/>
      <c r="C870" s="512"/>
      <c r="D870" s="512"/>
      <c r="E870" s="512"/>
      <c r="F870" s="513"/>
    </row>
    <row r="871" spans="1:6">
      <c r="A871" s="511"/>
      <c r="B871" s="512"/>
      <c r="C871" s="512"/>
      <c r="D871" s="512"/>
      <c r="E871" s="512"/>
      <c r="F871" s="513"/>
    </row>
    <row r="872" spans="1:6">
      <c r="A872" s="511"/>
      <c r="B872" s="512"/>
      <c r="C872" s="512"/>
      <c r="D872" s="512"/>
      <c r="E872" s="512"/>
      <c r="F872" s="513"/>
    </row>
    <row r="873" spans="1:6">
      <c r="A873" s="511"/>
      <c r="B873" s="512"/>
      <c r="C873" s="512"/>
      <c r="D873" s="512"/>
      <c r="E873" s="512"/>
      <c r="F873" s="513"/>
    </row>
    <row r="874" spans="1:6" ht="15" thickBot="1">
      <c r="A874" s="514"/>
      <c r="B874" s="515"/>
      <c r="C874" s="515"/>
      <c r="D874" s="515"/>
      <c r="E874" s="515"/>
      <c r="F874" s="516"/>
    </row>
    <row r="875" spans="1:6" ht="15.6">
      <c r="A875" s="517" t="s">
        <v>1201</v>
      </c>
      <c r="B875" s="518"/>
      <c r="C875" s="519" t="s">
        <v>599</v>
      </c>
      <c r="D875" s="520"/>
      <c r="E875" s="520"/>
      <c r="F875" s="521"/>
    </row>
    <row r="876" spans="1:6" ht="15.6">
      <c r="A876" s="528" t="s">
        <v>1202</v>
      </c>
      <c r="B876" s="529"/>
      <c r="C876" s="522"/>
      <c r="D876" s="523"/>
      <c r="E876" s="523"/>
      <c r="F876" s="524"/>
    </row>
    <row r="877" spans="1:6" ht="20.399999999999999" customHeight="1">
      <c r="A877" s="530" t="s">
        <v>1203</v>
      </c>
      <c r="B877" s="531"/>
      <c r="C877" s="522"/>
      <c r="D877" s="523"/>
      <c r="E877" s="523"/>
      <c r="F877" s="524"/>
    </row>
    <row r="878" spans="1:6" ht="15" thickBot="1">
      <c r="A878" s="532"/>
      <c r="B878" s="533"/>
      <c r="C878" s="525"/>
      <c r="D878" s="526"/>
      <c r="E878" s="526"/>
      <c r="F878" s="527"/>
    </row>
    <row r="879" spans="1:6" ht="15" thickBot="1">
      <c r="A879" s="534" t="s">
        <v>1204</v>
      </c>
      <c r="B879" s="535"/>
      <c r="C879" s="535"/>
      <c r="D879" s="535"/>
      <c r="E879" s="535"/>
      <c r="F879" s="536"/>
    </row>
    <row r="880" spans="1:6">
      <c r="A880" s="363" t="s">
        <v>671</v>
      </c>
      <c r="B880" s="537" t="s">
        <v>1205</v>
      </c>
      <c r="C880" s="538"/>
      <c r="D880" s="539"/>
      <c r="E880" s="364" t="s">
        <v>2</v>
      </c>
      <c r="F880" s="365" t="s">
        <v>3</v>
      </c>
    </row>
    <row r="881" spans="1:6" ht="15" thickBot="1">
      <c r="A881" s="366" t="s">
        <v>1244</v>
      </c>
      <c r="B881" s="540" t="s">
        <v>1245</v>
      </c>
      <c r="C881" s="541"/>
      <c r="D881" s="542"/>
      <c r="E881" s="367" t="s">
        <v>1092</v>
      </c>
      <c r="F881" s="368"/>
    </row>
    <row r="882" spans="1:6">
      <c r="A882" s="508"/>
      <c r="B882" s="509"/>
      <c r="C882" s="509"/>
      <c r="D882" s="509"/>
      <c r="E882" s="509"/>
      <c r="F882" s="510"/>
    </row>
    <row r="883" spans="1:6">
      <c r="A883" s="511"/>
      <c r="B883" s="512"/>
      <c r="C883" s="512"/>
      <c r="D883" s="512"/>
      <c r="E883" s="512"/>
      <c r="F883" s="513"/>
    </row>
    <row r="884" spans="1:6">
      <c r="A884" s="511"/>
      <c r="B884" s="512"/>
      <c r="C884" s="512"/>
      <c r="D884" s="512"/>
      <c r="E884" s="512"/>
      <c r="F884" s="513"/>
    </row>
    <row r="885" spans="1:6">
      <c r="A885" s="511"/>
      <c r="B885" s="512"/>
      <c r="C885" s="512"/>
      <c r="D885" s="512"/>
      <c r="E885" s="512"/>
      <c r="F885" s="513"/>
    </row>
    <row r="886" spans="1:6">
      <c r="A886" s="511"/>
      <c r="B886" s="512"/>
      <c r="C886" s="512"/>
      <c r="D886" s="512"/>
      <c r="E886" s="512"/>
      <c r="F886" s="513"/>
    </row>
    <row r="887" spans="1:6">
      <c r="A887" s="511"/>
      <c r="B887" s="512"/>
      <c r="C887" s="512"/>
      <c r="D887" s="512"/>
      <c r="E887" s="512"/>
      <c r="F887" s="513"/>
    </row>
    <row r="888" spans="1:6">
      <c r="A888" s="511"/>
      <c r="B888" s="512"/>
      <c r="C888" s="512"/>
      <c r="D888" s="512"/>
      <c r="E888" s="512"/>
      <c r="F888" s="513"/>
    </row>
    <row r="889" spans="1:6">
      <c r="A889" s="511"/>
      <c r="B889" s="512"/>
      <c r="C889" s="512"/>
      <c r="D889" s="512"/>
      <c r="E889" s="512"/>
      <c r="F889" s="513"/>
    </row>
    <row r="890" spans="1:6">
      <c r="A890" s="511"/>
      <c r="B890" s="512"/>
      <c r="C890" s="512"/>
      <c r="D890" s="512"/>
      <c r="E890" s="512"/>
      <c r="F890" s="513"/>
    </row>
    <row r="891" spans="1:6">
      <c r="A891" s="511"/>
      <c r="B891" s="512"/>
      <c r="C891" s="512"/>
      <c r="D891" s="512"/>
      <c r="E891" s="512"/>
      <c r="F891" s="513"/>
    </row>
    <row r="892" spans="1:6">
      <c r="A892" s="511"/>
      <c r="B892" s="512"/>
      <c r="C892" s="512"/>
      <c r="D892" s="512"/>
      <c r="E892" s="512"/>
      <c r="F892" s="513"/>
    </row>
    <row r="893" spans="1:6">
      <c r="A893" s="511"/>
      <c r="B893" s="512"/>
      <c r="C893" s="512"/>
      <c r="D893" s="512"/>
      <c r="E893" s="512"/>
      <c r="F893" s="513"/>
    </row>
    <row r="894" spans="1:6">
      <c r="A894" s="511"/>
      <c r="B894" s="512"/>
      <c r="C894" s="512"/>
      <c r="D894" s="512"/>
      <c r="E894" s="512"/>
      <c r="F894" s="513"/>
    </row>
    <row r="895" spans="1:6">
      <c r="A895" s="511"/>
      <c r="B895" s="512"/>
      <c r="C895" s="512"/>
      <c r="D895" s="512"/>
      <c r="E895" s="512"/>
      <c r="F895" s="513"/>
    </row>
    <row r="896" spans="1:6">
      <c r="A896" s="511"/>
      <c r="B896" s="512"/>
      <c r="C896" s="512"/>
      <c r="D896" s="512"/>
      <c r="E896" s="512"/>
      <c r="F896" s="513"/>
    </row>
    <row r="897" spans="1:6">
      <c r="A897" s="511"/>
      <c r="B897" s="512"/>
      <c r="C897" s="512"/>
      <c r="D897" s="512"/>
      <c r="E897" s="512"/>
      <c r="F897" s="513"/>
    </row>
    <row r="898" spans="1:6">
      <c r="A898" s="511"/>
      <c r="B898" s="512"/>
      <c r="C898" s="512"/>
      <c r="D898" s="512"/>
      <c r="E898" s="512"/>
      <c r="F898" s="513"/>
    </row>
    <row r="899" spans="1:6">
      <c r="A899" s="511"/>
      <c r="B899" s="512"/>
      <c r="C899" s="512"/>
      <c r="D899" s="512"/>
      <c r="E899" s="512"/>
      <c r="F899" s="513"/>
    </row>
    <row r="900" spans="1:6">
      <c r="A900" s="511"/>
      <c r="B900" s="512"/>
      <c r="C900" s="512"/>
      <c r="D900" s="512"/>
      <c r="E900" s="512"/>
      <c r="F900" s="513"/>
    </row>
    <row r="901" spans="1:6">
      <c r="A901" s="511"/>
      <c r="B901" s="512"/>
      <c r="C901" s="512"/>
      <c r="D901" s="512"/>
      <c r="E901" s="512"/>
      <c r="F901" s="513"/>
    </row>
    <row r="902" spans="1:6">
      <c r="A902" s="511"/>
      <c r="B902" s="512"/>
      <c r="C902" s="512"/>
      <c r="D902" s="512"/>
      <c r="E902" s="512"/>
      <c r="F902" s="513"/>
    </row>
    <row r="903" spans="1:6">
      <c r="A903" s="511"/>
      <c r="B903" s="512"/>
      <c r="C903" s="512"/>
      <c r="D903" s="512"/>
      <c r="E903" s="512"/>
      <c r="F903" s="513"/>
    </row>
    <row r="904" spans="1:6">
      <c r="A904" s="511"/>
      <c r="B904" s="512"/>
      <c r="C904" s="512"/>
      <c r="D904" s="512"/>
      <c r="E904" s="512"/>
      <c r="F904" s="513"/>
    </row>
    <row r="905" spans="1:6">
      <c r="A905" s="511"/>
      <c r="B905" s="512"/>
      <c r="C905" s="512"/>
      <c r="D905" s="512"/>
      <c r="E905" s="512"/>
      <c r="F905" s="513"/>
    </row>
    <row r="906" spans="1:6">
      <c r="A906" s="511"/>
      <c r="B906" s="512"/>
      <c r="C906" s="512"/>
      <c r="D906" s="512"/>
      <c r="E906" s="512"/>
      <c r="F906" s="513"/>
    </row>
    <row r="907" spans="1:6">
      <c r="A907" s="511"/>
      <c r="B907" s="512"/>
      <c r="C907" s="512"/>
      <c r="D907" s="512"/>
      <c r="E907" s="512"/>
      <c r="F907" s="513"/>
    </row>
    <row r="908" spans="1:6">
      <c r="A908" s="511"/>
      <c r="B908" s="512"/>
      <c r="C908" s="512"/>
      <c r="D908" s="512"/>
      <c r="E908" s="512"/>
      <c r="F908" s="513"/>
    </row>
    <row r="909" spans="1:6">
      <c r="A909" s="511"/>
      <c r="B909" s="512"/>
      <c r="C909" s="512"/>
      <c r="D909" s="512"/>
      <c r="E909" s="512"/>
      <c r="F909" s="513"/>
    </row>
    <row r="910" spans="1:6">
      <c r="A910" s="511"/>
      <c r="B910" s="512"/>
      <c r="C910" s="512"/>
      <c r="D910" s="512"/>
      <c r="E910" s="512"/>
      <c r="F910" s="513"/>
    </row>
    <row r="911" spans="1:6">
      <c r="A911" s="511"/>
      <c r="B911" s="512"/>
      <c r="C911" s="512"/>
      <c r="D911" s="512"/>
      <c r="E911" s="512"/>
      <c r="F911" s="513"/>
    </row>
    <row r="912" spans="1:6">
      <c r="A912" s="511"/>
      <c r="B912" s="512"/>
      <c r="C912" s="512"/>
      <c r="D912" s="512"/>
      <c r="E912" s="512"/>
      <c r="F912" s="513"/>
    </row>
    <row r="913" spans="1:6">
      <c r="A913" s="511"/>
      <c r="B913" s="512"/>
      <c r="C913" s="512"/>
      <c r="D913" s="512"/>
      <c r="E913" s="512"/>
      <c r="F913" s="513"/>
    </row>
    <row r="914" spans="1:6">
      <c r="A914" s="511"/>
      <c r="B914" s="512"/>
      <c r="C914" s="512"/>
      <c r="D914" s="512"/>
      <c r="E914" s="512"/>
      <c r="F914" s="513"/>
    </row>
    <row r="915" spans="1:6">
      <c r="A915" s="511"/>
      <c r="B915" s="512"/>
      <c r="C915" s="512"/>
      <c r="D915" s="512"/>
      <c r="E915" s="512"/>
      <c r="F915" s="513"/>
    </row>
    <row r="916" spans="1:6">
      <c r="A916" s="511"/>
      <c r="B916" s="512"/>
      <c r="C916" s="512"/>
      <c r="D916" s="512"/>
      <c r="E916" s="512"/>
      <c r="F916" s="513"/>
    </row>
    <row r="917" spans="1:6">
      <c r="A917" s="511"/>
      <c r="B917" s="512"/>
      <c r="C917" s="512"/>
      <c r="D917" s="512"/>
      <c r="E917" s="512"/>
      <c r="F917" s="513"/>
    </row>
    <row r="918" spans="1:6">
      <c r="A918" s="511"/>
      <c r="B918" s="512"/>
      <c r="C918" s="512"/>
      <c r="D918" s="512"/>
      <c r="E918" s="512"/>
      <c r="F918" s="513"/>
    </row>
    <row r="919" spans="1:6">
      <c r="A919" s="511"/>
      <c r="B919" s="512"/>
      <c r="C919" s="512"/>
      <c r="D919" s="512"/>
      <c r="E919" s="512"/>
      <c r="F919" s="513"/>
    </row>
    <row r="920" spans="1:6" ht="15" thickBot="1">
      <c r="A920" s="514"/>
      <c r="B920" s="515"/>
      <c r="C920" s="515"/>
      <c r="D920" s="515"/>
      <c r="E920" s="515"/>
      <c r="F920" s="516"/>
    </row>
    <row r="921" spans="1:6" ht="15.6">
      <c r="A921" s="517" t="s">
        <v>1201</v>
      </c>
      <c r="B921" s="518"/>
      <c r="C921" s="519" t="s">
        <v>599</v>
      </c>
      <c r="D921" s="520"/>
      <c r="E921" s="520"/>
      <c r="F921" s="521"/>
    </row>
    <row r="922" spans="1:6" ht="15.6">
      <c r="A922" s="528" t="s">
        <v>1202</v>
      </c>
      <c r="B922" s="529"/>
      <c r="C922" s="522"/>
      <c r="D922" s="523"/>
      <c r="E922" s="523"/>
      <c r="F922" s="524"/>
    </row>
    <row r="923" spans="1:6" ht="20.399999999999999" customHeight="1">
      <c r="A923" s="530" t="s">
        <v>1203</v>
      </c>
      <c r="B923" s="531"/>
      <c r="C923" s="522"/>
      <c r="D923" s="523"/>
      <c r="E923" s="523"/>
      <c r="F923" s="524"/>
    </row>
    <row r="924" spans="1:6" ht="15" thickBot="1">
      <c r="A924" s="532"/>
      <c r="B924" s="533"/>
      <c r="C924" s="525"/>
      <c r="D924" s="526"/>
      <c r="E924" s="526"/>
      <c r="F924" s="527"/>
    </row>
    <row r="925" spans="1:6" ht="15" thickBot="1">
      <c r="A925" s="534" t="s">
        <v>1204</v>
      </c>
      <c r="B925" s="535"/>
      <c r="C925" s="535"/>
      <c r="D925" s="535"/>
      <c r="E925" s="535"/>
      <c r="F925" s="536"/>
    </row>
    <row r="926" spans="1:6">
      <c r="A926" s="363" t="s">
        <v>671</v>
      </c>
      <c r="B926" s="537" t="s">
        <v>1205</v>
      </c>
      <c r="C926" s="538"/>
      <c r="D926" s="539"/>
      <c r="E926" s="364" t="s">
        <v>2</v>
      </c>
      <c r="F926" s="365" t="s">
        <v>3</v>
      </c>
    </row>
    <row r="927" spans="1:6" ht="15" thickBot="1">
      <c r="A927" s="366" t="s">
        <v>1246</v>
      </c>
      <c r="B927" s="540" t="s">
        <v>1247</v>
      </c>
      <c r="C927" s="541"/>
      <c r="D927" s="542"/>
      <c r="E927" s="367" t="s">
        <v>1092</v>
      </c>
      <c r="F927" s="368"/>
    </row>
    <row r="928" spans="1:6">
      <c r="A928" s="508"/>
      <c r="B928" s="509"/>
      <c r="C928" s="509"/>
      <c r="D928" s="509"/>
      <c r="E928" s="509"/>
      <c r="F928" s="510"/>
    </row>
    <row r="929" spans="1:6">
      <c r="A929" s="511"/>
      <c r="B929" s="512"/>
      <c r="C929" s="512"/>
      <c r="D929" s="512"/>
      <c r="E929" s="512"/>
      <c r="F929" s="513"/>
    </row>
    <row r="930" spans="1:6">
      <c r="A930" s="511"/>
      <c r="B930" s="512"/>
      <c r="C930" s="512"/>
      <c r="D930" s="512"/>
      <c r="E930" s="512"/>
      <c r="F930" s="513"/>
    </row>
    <row r="931" spans="1:6">
      <c r="A931" s="511"/>
      <c r="B931" s="512"/>
      <c r="C931" s="512"/>
      <c r="D931" s="512"/>
      <c r="E931" s="512"/>
      <c r="F931" s="513"/>
    </row>
    <row r="932" spans="1:6">
      <c r="A932" s="511"/>
      <c r="B932" s="512"/>
      <c r="C932" s="512"/>
      <c r="D932" s="512"/>
      <c r="E932" s="512"/>
      <c r="F932" s="513"/>
    </row>
    <row r="933" spans="1:6">
      <c r="A933" s="511"/>
      <c r="B933" s="512"/>
      <c r="C933" s="512"/>
      <c r="D933" s="512"/>
      <c r="E933" s="512"/>
      <c r="F933" s="513"/>
    </row>
    <row r="934" spans="1:6">
      <c r="A934" s="511"/>
      <c r="B934" s="512"/>
      <c r="C934" s="512"/>
      <c r="D934" s="512"/>
      <c r="E934" s="512"/>
      <c r="F934" s="513"/>
    </row>
    <row r="935" spans="1:6">
      <c r="A935" s="511"/>
      <c r="B935" s="512"/>
      <c r="C935" s="512"/>
      <c r="D935" s="512"/>
      <c r="E935" s="512"/>
      <c r="F935" s="513"/>
    </row>
    <row r="936" spans="1:6">
      <c r="A936" s="511"/>
      <c r="B936" s="512"/>
      <c r="C936" s="512"/>
      <c r="D936" s="512"/>
      <c r="E936" s="512"/>
      <c r="F936" s="513"/>
    </row>
    <row r="937" spans="1:6">
      <c r="A937" s="511"/>
      <c r="B937" s="512"/>
      <c r="C937" s="512"/>
      <c r="D937" s="512"/>
      <c r="E937" s="512"/>
      <c r="F937" s="513"/>
    </row>
    <row r="938" spans="1:6">
      <c r="A938" s="511"/>
      <c r="B938" s="512"/>
      <c r="C938" s="512"/>
      <c r="D938" s="512"/>
      <c r="E938" s="512"/>
      <c r="F938" s="513"/>
    </row>
    <row r="939" spans="1:6">
      <c r="A939" s="511"/>
      <c r="B939" s="512"/>
      <c r="C939" s="512"/>
      <c r="D939" s="512"/>
      <c r="E939" s="512"/>
      <c r="F939" s="513"/>
    </row>
    <row r="940" spans="1:6">
      <c r="A940" s="511"/>
      <c r="B940" s="512"/>
      <c r="C940" s="512"/>
      <c r="D940" s="512"/>
      <c r="E940" s="512"/>
      <c r="F940" s="513"/>
    </row>
    <row r="941" spans="1:6">
      <c r="A941" s="511"/>
      <c r="B941" s="512"/>
      <c r="C941" s="512"/>
      <c r="D941" s="512"/>
      <c r="E941" s="512"/>
      <c r="F941" s="513"/>
    </row>
    <row r="942" spans="1:6">
      <c r="A942" s="511"/>
      <c r="B942" s="512"/>
      <c r="C942" s="512"/>
      <c r="D942" s="512"/>
      <c r="E942" s="512"/>
      <c r="F942" s="513"/>
    </row>
    <row r="943" spans="1:6">
      <c r="A943" s="511"/>
      <c r="B943" s="512"/>
      <c r="C943" s="512"/>
      <c r="D943" s="512"/>
      <c r="E943" s="512"/>
      <c r="F943" s="513"/>
    </row>
    <row r="944" spans="1:6">
      <c r="A944" s="511"/>
      <c r="B944" s="512"/>
      <c r="C944" s="512"/>
      <c r="D944" s="512"/>
      <c r="E944" s="512"/>
      <c r="F944" s="513"/>
    </row>
    <row r="945" spans="1:6">
      <c r="A945" s="511"/>
      <c r="B945" s="512"/>
      <c r="C945" s="512"/>
      <c r="D945" s="512"/>
      <c r="E945" s="512"/>
      <c r="F945" s="513"/>
    </row>
    <row r="946" spans="1:6">
      <c r="A946" s="511"/>
      <c r="B946" s="512"/>
      <c r="C946" s="512"/>
      <c r="D946" s="512"/>
      <c r="E946" s="512"/>
      <c r="F946" s="513"/>
    </row>
    <row r="947" spans="1:6">
      <c r="A947" s="511"/>
      <c r="B947" s="512"/>
      <c r="C947" s="512"/>
      <c r="D947" s="512"/>
      <c r="E947" s="512"/>
      <c r="F947" s="513"/>
    </row>
    <row r="948" spans="1:6">
      <c r="A948" s="511"/>
      <c r="B948" s="512"/>
      <c r="C948" s="512"/>
      <c r="D948" s="512"/>
      <c r="E948" s="512"/>
      <c r="F948" s="513"/>
    </row>
    <row r="949" spans="1:6">
      <c r="A949" s="511"/>
      <c r="B949" s="512"/>
      <c r="C949" s="512"/>
      <c r="D949" s="512"/>
      <c r="E949" s="512"/>
      <c r="F949" s="513"/>
    </row>
    <row r="950" spans="1:6">
      <c r="A950" s="511"/>
      <c r="B950" s="512"/>
      <c r="C950" s="512"/>
      <c r="D950" s="512"/>
      <c r="E950" s="512"/>
      <c r="F950" s="513"/>
    </row>
    <row r="951" spans="1:6">
      <c r="A951" s="511"/>
      <c r="B951" s="512"/>
      <c r="C951" s="512"/>
      <c r="D951" s="512"/>
      <c r="E951" s="512"/>
      <c r="F951" s="513"/>
    </row>
    <row r="952" spans="1:6">
      <c r="A952" s="511"/>
      <c r="B952" s="512"/>
      <c r="C952" s="512"/>
      <c r="D952" s="512"/>
      <c r="E952" s="512"/>
      <c r="F952" s="513"/>
    </row>
    <row r="953" spans="1:6">
      <c r="A953" s="511"/>
      <c r="B953" s="512"/>
      <c r="C953" s="512"/>
      <c r="D953" s="512"/>
      <c r="E953" s="512"/>
      <c r="F953" s="513"/>
    </row>
    <row r="954" spans="1:6">
      <c r="A954" s="511"/>
      <c r="B954" s="512"/>
      <c r="C954" s="512"/>
      <c r="D954" s="512"/>
      <c r="E954" s="512"/>
      <c r="F954" s="513"/>
    </row>
    <row r="955" spans="1:6">
      <c r="A955" s="511"/>
      <c r="B955" s="512"/>
      <c r="C955" s="512"/>
      <c r="D955" s="512"/>
      <c r="E955" s="512"/>
      <c r="F955" s="513"/>
    </row>
    <row r="956" spans="1:6">
      <c r="A956" s="511"/>
      <c r="B956" s="512"/>
      <c r="C956" s="512"/>
      <c r="D956" s="512"/>
      <c r="E956" s="512"/>
      <c r="F956" s="513"/>
    </row>
    <row r="957" spans="1:6">
      <c r="A957" s="511"/>
      <c r="B957" s="512"/>
      <c r="C957" s="512"/>
      <c r="D957" s="512"/>
      <c r="E957" s="512"/>
      <c r="F957" s="513"/>
    </row>
    <row r="958" spans="1:6">
      <c r="A958" s="511"/>
      <c r="B958" s="512"/>
      <c r="C958" s="512"/>
      <c r="D958" s="512"/>
      <c r="E958" s="512"/>
      <c r="F958" s="513"/>
    </row>
    <row r="959" spans="1:6">
      <c r="A959" s="511"/>
      <c r="B959" s="512"/>
      <c r="C959" s="512"/>
      <c r="D959" s="512"/>
      <c r="E959" s="512"/>
      <c r="F959" s="513"/>
    </row>
    <row r="960" spans="1:6">
      <c r="A960" s="511"/>
      <c r="B960" s="512"/>
      <c r="C960" s="512"/>
      <c r="D960" s="512"/>
      <c r="E960" s="512"/>
      <c r="F960" s="513"/>
    </row>
    <row r="961" spans="1:6">
      <c r="A961" s="511"/>
      <c r="B961" s="512"/>
      <c r="C961" s="512"/>
      <c r="D961" s="512"/>
      <c r="E961" s="512"/>
      <c r="F961" s="513"/>
    </row>
    <row r="962" spans="1:6">
      <c r="A962" s="511"/>
      <c r="B962" s="512"/>
      <c r="C962" s="512"/>
      <c r="D962" s="512"/>
      <c r="E962" s="512"/>
      <c r="F962" s="513"/>
    </row>
    <row r="963" spans="1:6">
      <c r="A963" s="511"/>
      <c r="B963" s="512"/>
      <c r="C963" s="512"/>
      <c r="D963" s="512"/>
      <c r="E963" s="512"/>
      <c r="F963" s="513"/>
    </row>
    <row r="964" spans="1:6">
      <c r="A964" s="511"/>
      <c r="B964" s="512"/>
      <c r="C964" s="512"/>
      <c r="D964" s="512"/>
      <c r="E964" s="512"/>
      <c r="F964" s="513"/>
    </row>
    <row r="965" spans="1:6">
      <c r="A965" s="511"/>
      <c r="B965" s="512"/>
      <c r="C965" s="512"/>
      <c r="D965" s="512"/>
      <c r="E965" s="512"/>
      <c r="F965" s="513"/>
    </row>
    <row r="966" spans="1:6" ht="15" thickBot="1">
      <c r="A966" s="514"/>
      <c r="B966" s="515"/>
      <c r="C966" s="515"/>
      <c r="D966" s="515"/>
      <c r="E966" s="515"/>
      <c r="F966" s="516"/>
    </row>
    <row r="967" spans="1:6" ht="15.6">
      <c r="A967" s="517" t="s">
        <v>1201</v>
      </c>
      <c r="B967" s="518"/>
      <c r="C967" s="519" t="s">
        <v>599</v>
      </c>
      <c r="D967" s="520"/>
      <c r="E967" s="520"/>
      <c r="F967" s="521"/>
    </row>
    <row r="968" spans="1:6" ht="15.6">
      <c r="A968" s="528" t="s">
        <v>1202</v>
      </c>
      <c r="B968" s="529"/>
      <c r="C968" s="522"/>
      <c r="D968" s="523"/>
      <c r="E968" s="523"/>
      <c r="F968" s="524"/>
    </row>
    <row r="969" spans="1:6" ht="20.399999999999999" customHeight="1">
      <c r="A969" s="530" t="s">
        <v>1203</v>
      </c>
      <c r="B969" s="531"/>
      <c r="C969" s="522"/>
      <c r="D969" s="523"/>
      <c r="E969" s="523"/>
      <c r="F969" s="524"/>
    </row>
    <row r="970" spans="1:6" ht="15" thickBot="1">
      <c r="A970" s="532"/>
      <c r="B970" s="533"/>
      <c r="C970" s="525"/>
      <c r="D970" s="526"/>
      <c r="E970" s="526"/>
      <c r="F970" s="527"/>
    </row>
    <row r="971" spans="1:6" ht="15" thickBot="1">
      <c r="A971" s="534" t="s">
        <v>1204</v>
      </c>
      <c r="B971" s="535"/>
      <c r="C971" s="535"/>
      <c r="D971" s="535"/>
      <c r="E971" s="535"/>
      <c r="F971" s="536"/>
    </row>
    <row r="972" spans="1:6">
      <c r="A972" s="363" t="s">
        <v>671</v>
      </c>
      <c r="B972" s="537" t="s">
        <v>1205</v>
      </c>
      <c r="C972" s="538"/>
      <c r="D972" s="539"/>
      <c r="E972" s="364" t="s">
        <v>2</v>
      </c>
      <c r="F972" s="365" t="s">
        <v>3</v>
      </c>
    </row>
    <row r="973" spans="1:6" ht="15" thickBot="1">
      <c r="A973" s="366" t="s">
        <v>1248</v>
      </c>
      <c r="B973" s="540" t="s">
        <v>1249</v>
      </c>
      <c r="C973" s="541"/>
      <c r="D973" s="542"/>
      <c r="E973" s="367" t="s">
        <v>1092</v>
      </c>
      <c r="F973" s="368"/>
    </row>
    <row r="974" spans="1:6">
      <c r="A974" s="508"/>
      <c r="B974" s="509"/>
      <c r="C974" s="509"/>
      <c r="D974" s="509"/>
      <c r="E974" s="509"/>
      <c r="F974" s="510"/>
    </row>
    <row r="975" spans="1:6">
      <c r="A975" s="511"/>
      <c r="B975" s="512"/>
      <c r="C975" s="512"/>
      <c r="D975" s="512"/>
      <c r="E975" s="512"/>
      <c r="F975" s="513"/>
    </row>
    <row r="976" spans="1:6">
      <c r="A976" s="511"/>
      <c r="B976" s="512"/>
      <c r="C976" s="512"/>
      <c r="D976" s="512"/>
      <c r="E976" s="512"/>
      <c r="F976" s="513"/>
    </row>
    <row r="977" spans="1:6">
      <c r="A977" s="511"/>
      <c r="B977" s="512"/>
      <c r="C977" s="512"/>
      <c r="D977" s="512"/>
      <c r="E977" s="512"/>
      <c r="F977" s="513"/>
    </row>
    <row r="978" spans="1:6">
      <c r="A978" s="511"/>
      <c r="B978" s="512"/>
      <c r="C978" s="512"/>
      <c r="D978" s="512"/>
      <c r="E978" s="512"/>
      <c r="F978" s="513"/>
    </row>
    <row r="979" spans="1:6">
      <c r="A979" s="511"/>
      <c r="B979" s="512"/>
      <c r="C979" s="512"/>
      <c r="D979" s="512"/>
      <c r="E979" s="512"/>
      <c r="F979" s="513"/>
    </row>
    <row r="980" spans="1:6">
      <c r="A980" s="511"/>
      <c r="B980" s="512"/>
      <c r="C980" s="512"/>
      <c r="D980" s="512"/>
      <c r="E980" s="512"/>
      <c r="F980" s="513"/>
    </row>
    <row r="981" spans="1:6">
      <c r="A981" s="511"/>
      <c r="B981" s="512"/>
      <c r="C981" s="512"/>
      <c r="D981" s="512"/>
      <c r="E981" s="512"/>
      <c r="F981" s="513"/>
    </row>
    <row r="982" spans="1:6">
      <c r="A982" s="511"/>
      <c r="B982" s="512"/>
      <c r="C982" s="512"/>
      <c r="D982" s="512"/>
      <c r="E982" s="512"/>
      <c r="F982" s="513"/>
    </row>
    <row r="983" spans="1:6">
      <c r="A983" s="511"/>
      <c r="B983" s="512"/>
      <c r="C983" s="512"/>
      <c r="D983" s="512"/>
      <c r="E983" s="512"/>
      <c r="F983" s="513"/>
    </row>
    <row r="984" spans="1:6">
      <c r="A984" s="511"/>
      <c r="B984" s="512"/>
      <c r="C984" s="512"/>
      <c r="D984" s="512"/>
      <c r="E984" s="512"/>
      <c r="F984" s="513"/>
    </row>
    <row r="985" spans="1:6">
      <c r="A985" s="511"/>
      <c r="B985" s="512"/>
      <c r="C985" s="512"/>
      <c r="D985" s="512"/>
      <c r="E985" s="512"/>
      <c r="F985" s="513"/>
    </row>
    <row r="986" spans="1:6">
      <c r="A986" s="511"/>
      <c r="B986" s="512"/>
      <c r="C986" s="512"/>
      <c r="D986" s="512"/>
      <c r="E986" s="512"/>
      <c r="F986" s="513"/>
    </row>
    <row r="987" spans="1:6">
      <c r="A987" s="511"/>
      <c r="B987" s="512"/>
      <c r="C987" s="512"/>
      <c r="D987" s="512"/>
      <c r="E987" s="512"/>
      <c r="F987" s="513"/>
    </row>
    <row r="988" spans="1:6">
      <c r="A988" s="511"/>
      <c r="B988" s="512"/>
      <c r="C988" s="512"/>
      <c r="D988" s="512"/>
      <c r="E988" s="512"/>
      <c r="F988" s="513"/>
    </row>
    <row r="989" spans="1:6">
      <c r="A989" s="511"/>
      <c r="B989" s="512"/>
      <c r="C989" s="512"/>
      <c r="D989" s="512"/>
      <c r="E989" s="512"/>
      <c r="F989" s="513"/>
    </row>
    <row r="990" spans="1:6">
      <c r="A990" s="511"/>
      <c r="B990" s="512"/>
      <c r="C990" s="512"/>
      <c r="D990" s="512"/>
      <c r="E990" s="512"/>
      <c r="F990" s="513"/>
    </row>
    <row r="991" spans="1:6">
      <c r="A991" s="511"/>
      <c r="B991" s="512"/>
      <c r="C991" s="512"/>
      <c r="D991" s="512"/>
      <c r="E991" s="512"/>
      <c r="F991" s="513"/>
    </row>
    <row r="992" spans="1:6">
      <c r="A992" s="511"/>
      <c r="B992" s="512"/>
      <c r="C992" s="512"/>
      <c r="D992" s="512"/>
      <c r="E992" s="512"/>
      <c r="F992" s="513"/>
    </row>
    <row r="993" spans="1:6">
      <c r="A993" s="511"/>
      <c r="B993" s="512"/>
      <c r="C993" s="512"/>
      <c r="D993" s="512"/>
      <c r="E993" s="512"/>
      <c r="F993" s="513"/>
    </row>
    <row r="994" spans="1:6">
      <c r="A994" s="511"/>
      <c r="B994" s="512"/>
      <c r="C994" s="512"/>
      <c r="D994" s="512"/>
      <c r="E994" s="512"/>
      <c r="F994" s="513"/>
    </row>
    <row r="995" spans="1:6">
      <c r="A995" s="511"/>
      <c r="B995" s="512"/>
      <c r="C995" s="512"/>
      <c r="D995" s="512"/>
      <c r="E995" s="512"/>
      <c r="F995" s="513"/>
    </row>
    <row r="996" spans="1:6">
      <c r="A996" s="511"/>
      <c r="B996" s="512"/>
      <c r="C996" s="512"/>
      <c r="D996" s="512"/>
      <c r="E996" s="512"/>
      <c r="F996" s="513"/>
    </row>
    <row r="997" spans="1:6">
      <c r="A997" s="511"/>
      <c r="B997" s="512"/>
      <c r="C997" s="512"/>
      <c r="D997" s="512"/>
      <c r="E997" s="512"/>
      <c r="F997" s="513"/>
    </row>
    <row r="998" spans="1:6">
      <c r="A998" s="511"/>
      <c r="B998" s="512"/>
      <c r="C998" s="512"/>
      <c r="D998" s="512"/>
      <c r="E998" s="512"/>
      <c r="F998" s="513"/>
    </row>
    <row r="999" spans="1:6">
      <c r="A999" s="511"/>
      <c r="B999" s="512"/>
      <c r="C999" s="512"/>
      <c r="D999" s="512"/>
      <c r="E999" s="512"/>
      <c r="F999" s="513"/>
    </row>
    <row r="1000" spans="1:6">
      <c r="A1000" s="511"/>
      <c r="B1000" s="512"/>
      <c r="C1000" s="512"/>
      <c r="D1000" s="512"/>
      <c r="E1000" s="512"/>
      <c r="F1000" s="513"/>
    </row>
    <row r="1001" spans="1:6">
      <c r="A1001" s="511"/>
      <c r="B1001" s="512"/>
      <c r="C1001" s="512"/>
      <c r="D1001" s="512"/>
      <c r="E1001" s="512"/>
      <c r="F1001" s="513"/>
    </row>
    <row r="1002" spans="1:6">
      <c r="A1002" s="511"/>
      <c r="B1002" s="512"/>
      <c r="C1002" s="512"/>
      <c r="D1002" s="512"/>
      <c r="E1002" s="512"/>
      <c r="F1002" s="513"/>
    </row>
    <row r="1003" spans="1:6">
      <c r="A1003" s="511"/>
      <c r="B1003" s="512"/>
      <c r="C1003" s="512"/>
      <c r="D1003" s="512"/>
      <c r="E1003" s="512"/>
      <c r="F1003" s="513"/>
    </row>
    <row r="1004" spans="1:6">
      <c r="A1004" s="511"/>
      <c r="B1004" s="512"/>
      <c r="C1004" s="512"/>
      <c r="D1004" s="512"/>
      <c r="E1004" s="512"/>
      <c r="F1004" s="513"/>
    </row>
    <row r="1005" spans="1:6">
      <c r="A1005" s="511"/>
      <c r="B1005" s="512"/>
      <c r="C1005" s="512"/>
      <c r="D1005" s="512"/>
      <c r="E1005" s="512"/>
      <c r="F1005" s="513"/>
    </row>
    <row r="1006" spans="1:6">
      <c r="A1006" s="511"/>
      <c r="B1006" s="512"/>
      <c r="C1006" s="512"/>
      <c r="D1006" s="512"/>
      <c r="E1006" s="512"/>
      <c r="F1006" s="513"/>
    </row>
    <row r="1007" spans="1:6">
      <c r="A1007" s="511"/>
      <c r="B1007" s="512"/>
      <c r="C1007" s="512"/>
      <c r="D1007" s="512"/>
      <c r="E1007" s="512"/>
      <c r="F1007" s="513"/>
    </row>
    <row r="1008" spans="1:6">
      <c r="A1008" s="511"/>
      <c r="B1008" s="512"/>
      <c r="C1008" s="512"/>
      <c r="D1008" s="512"/>
      <c r="E1008" s="512"/>
      <c r="F1008" s="513"/>
    </row>
    <row r="1009" spans="1:6">
      <c r="A1009" s="511"/>
      <c r="B1009" s="512"/>
      <c r="C1009" s="512"/>
      <c r="D1009" s="512"/>
      <c r="E1009" s="512"/>
      <c r="F1009" s="513"/>
    </row>
    <row r="1010" spans="1:6">
      <c r="A1010" s="511"/>
      <c r="B1010" s="512"/>
      <c r="C1010" s="512"/>
      <c r="D1010" s="512"/>
      <c r="E1010" s="512"/>
      <c r="F1010" s="513"/>
    </row>
    <row r="1011" spans="1:6">
      <c r="A1011" s="511"/>
      <c r="B1011" s="512"/>
      <c r="C1011" s="512"/>
      <c r="D1011" s="512"/>
      <c r="E1011" s="512"/>
      <c r="F1011" s="513"/>
    </row>
    <row r="1012" spans="1:6" ht="15" thickBot="1">
      <c r="A1012" s="514"/>
      <c r="B1012" s="515"/>
      <c r="C1012" s="515"/>
      <c r="D1012" s="515"/>
      <c r="E1012" s="515"/>
      <c r="F1012" s="516"/>
    </row>
    <row r="1013" spans="1:6" ht="15.6">
      <c r="A1013" s="517" t="s">
        <v>1201</v>
      </c>
      <c r="B1013" s="518"/>
      <c r="C1013" s="519" t="s">
        <v>599</v>
      </c>
      <c r="D1013" s="520"/>
      <c r="E1013" s="520"/>
      <c r="F1013" s="521"/>
    </row>
    <row r="1014" spans="1:6" ht="15.6">
      <c r="A1014" s="528" t="s">
        <v>1202</v>
      </c>
      <c r="B1014" s="529"/>
      <c r="C1014" s="522"/>
      <c r="D1014" s="523"/>
      <c r="E1014" s="523"/>
      <c r="F1014" s="524"/>
    </row>
    <row r="1015" spans="1:6" ht="20.399999999999999" customHeight="1">
      <c r="A1015" s="530" t="s">
        <v>1203</v>
      </c>
      <c r="B1015" s="531"/>
      <c r="C1015" s="522"/>
      <c r="D1015" s="523"/>
      <c r="E1015" s="523"/>
      <c r="F1015" s="524"/>
    </row>
    <row r="1016" spans="1:6" ht="15" thickBot="1">
      <c r="A1016" s="532"/>
      <c r="B1016" s="533"/>
      <c r="C1016" s="525"/>
      <c r="D1016" s="526"/>
      <c r="E1016" s="526"/>
      <c r="F1016" s="527"/>
    </row>
    <row r="1017" spans="1:6" ht="15" thickBot="1">
      <c r="A1017" s="534" t="s">
        <v>1204</v>
      </c>
      <c r="B1017" s="535"/>
      <c r="C1017" s="535"/>
      <c r="D1017" s="535"/>
      <c r="E1017" s="535"/>
      <c r="F1017" s="536"/>
    </row>
    <row r="1018" spans="1:6">
      <c r="A1018" s="363" t="s">
        <v>671</v>
      </c>
      <c r="B1018" s="537" t="s">
        <v>1205</v>
      </c>
      <c r="C1018" s="538"/>
      <c r="D1018" s="539"/>
      <c r="E1018" s="364" t="s">
        <v>2</v>
      </c>
      <c r="F1018" s="365" t="s">
        <v>3</v>
      </c>
    </row>
    <row r="1019" spans="1:6" ht="15" thickBot="1">
      <c r="A1019" s="366" t="s">
        <v>1250</v>
      </c>
      <c r="B1019" s="540" t="s">
        <v>1251</v>
      </c>
      <c r="C1019" s="541"/>
      <c r="D1019" s="542"/>
      <c r="E1019" s="367" t="s">
        <v>1092</v>
      </c>
      <c r="F1019" s="368"/>
    </row>
    <row r="1020" spans="1:6">
      <c r="A1020" s="508"/>
      <c r="B1020" s="509"/>
      <c r="C1020" s="509"/>
      <c r="D1020" s="509"/>
      <c r="E1020" s="509"/>
      <c r="F1020" s="510"/>
    </row>
    <row r="1021" spans="1:6">
      <c r="A1021" s="511"/>
      <c r="B1021" s="512"/>
      <c r="C1021" s="512"/>
      <c r="D1021" s="512"/>
      <c r="E1021" s="512"/>
      <c r="F1021" s="513"/>
    </row>
    <row r="1022" spans="1:6">
      <c r="A1022" s="511"/>
      <c r="B1022" s="512"/>
      <c r="C1022" s="512"/>
      <c r="D1022" s="512"/>
      <c r="E1022" s="512"/>
      <c r="F1022" s="513"/>
    </row>
    <row r="1023" spans="1:6">
      <c r="A1023" s="511"/>
      <c r="B1023" s="512"/>
      <c r="C1023" s="512"/>
      <c r="D1023" s="512"/>
      <c r="E1023" s="512"/>
      <c r="F1023" s="513"/>
    </row>
    <row r="1024" spans="1:6">
      <c r="A1024" s="511"/>
      <c r="B1024" s="512"/>
      <c r="C1024" s="512"/>
      <c r="D1024" s="512"/>
      <c r="E1024" s="512"/>
      <c r="F1024" s="513"/>
    </row>
    <row r="1025" spans="1:6">
      <c r="A1025" s="511"/>
      <c r="B1025" s="512"/>
      <c r="C1025" s="512"/>
      <c r="D1025" s="512"/>
      <c r="E1025" s="512"/>
      <c r="F1025" s="513"/>
    </row>
    <row r="1026" spans="1:6">
      <c r="A1026" s="511"/>
      <c r="B1026" s="512"/>
      <c r="C1026" s="512"/>
      <c r="D1026" s="512"/>
      <c r="E1026" s="512"/>
      <c r="F1026" s="513"/>
    </row>
    <row r="1027" spans="1:6">
      <c r="A1027" s="511"/>
      <c r="B1027" s="512"/>
      <c r="C1027" s="512"/>
      <c r="D1027" s="512"/>
      <c r="E1027" s="512"/>
      <c r="F1027" s="513"/>
    </row>
    <row r="1028" spans="1:6">
      <c r="A1028" s="511"/>
      <c r="B1028" s="512"/>
      <c r="C1028" s="512"/>
      <c r="D1028" s="512"/>
      <c r="E1028" s="512"/>
      <c r="F1028" s="513"/>
    </row>
    <row r="1029" spans="1:6">
      <c r="A1029" s="511"/>
      <c r="B1029" s="512"/>
      <c r="C1029" s="512"/>
      <c r="D1029" s="512"/>
      <c r="E1029" s="512"/>
      <c r="F1029" s="513"/>
    </row>
    <row r="1030" spans="1:6">
      <c r="A1030" s="511"/>
      <c r="B1030" s="512"/>
      <c r="C1030" s="512"/>
      <c r="D1030" s="512"/>
      <c r="E1030" s="512"/>
      <c r="F1030" s="513"/>
    </row>
    <row r="1031" spans="1:6">
      <c r="A1031" s="511"/>
      <c r="B1031" s="512"/>
      <c r="C1031" s="512"/>
      <c r="D1031" s="512"/>
      <c r="E1031" s="512"/>
      <c r="F1031" s="513"/>
    </row>
    <row r="1032" spans="1:6">
      <c r="A1032" s="511"/>
      <c r="B1032" s="512"/>
      <c r="C1032" s="512"/>
      <c r="D1032" s="512"/>
      <c r="E1032" s="512"/>
      <c r="F1032" s="513"/>
    </row>
    <row r="1033" spans="1:6">
      <c r="A1033" s="511"/>
      <c r="B1033" s="512"/>
      <c r="C1033" s="512"/>
      <c r="D1033" s="512"/>
      <c r="E1033" s="512"/>
      <c r="F1033" s="513"/>
    </row>
    <row r="1034" spans="1:6">
      <c r="A1034" s="511"/>
      <c r="B1034" s="512"/>
      <c r="C1034" s="512"/>
      <c r="D1034" s="512"/>
      <c r="E1034" s="512"/>
      <c r="F1034" s="513"/>
    </row>
    <row r="1035" spans="1:6">
      <c r="A1035" s="511"/>
      <c r="B1035" s="512"/>
      <c r="C1035" s="512"/>
      <c r="D1035" s="512"/>
      <c r="E1035" s="512"/>
      <c r="F1035" s="513"/>
    </row>
    <row r="1036" spans="1:6">
      <c r="A1036" s="511"/>
      <c r="B1036" s="512"/>
      <c r="C1036" s="512"/>
      <c r="D1036" s="512"/>
      <c r="E1036" s="512"/>
      <c r="F1036" s="513"/>
    </row>
    <row r="1037" spans="1:6">
      <c r="A1037" s="511"/>
      <c r="B1037" s="512"/>
      <c r="C1037" s="512"/>
      <c r="D1037" s="512"/>
      <c r="E1037" s="512"/>
      <c r="F1037" s="513"/>
    </row>
    <row r="1038" spans="1:6">
      <c r="A1038" s="511"/>
      <c r="B1038" s="512"/>
      <c r="C1038" s="512"/>
      <c r="D1038" s="512"/>
      <c r="E1038" s="512"/>
      <c r="F1038" s="513"/>
    </row>
    <row r="1039" spans="1:6">
      <c r="A1039" s="511"/>
      <c r="B1039" s="512"/>
      <c r="C1039" s="512"/>
      <c r="D1039" s="512"/>
      <c r="E1039" s="512"/>
      <c r="F1039" s="513"/>
    </row>
    <row r="1040" spans="1:6">
      <c r="A1040" s="511"/>
      <c r="B1040" s="512"/>
      <c r="C1040" s="512"/>
      <c r="D1040" s="512"/>
      <c r="E1040" s="512"/>
      <c r="F1040" s="513"/>
    </row>
    <row r="1041" spans="1:6">
      <c r="A1041" s="511"/>
      <c r="B1041" s="512"/>
      <c r="C1041" s="512"/>
      <c r="D1041" s="512"/>
      <c r="E1041" s="512"/>
      <c r="F1041" s="513"/>
    </row>
    <row r="1042" spans="1:6">
      <c r="A1042" s="511"/>
      <c r="B1042" s="512"/>
      <c r="C1042" s="512"/>
      <c r="D1042" s="512"/>
      <c r="E1042" s="512"/>
      <c r="F1042" s="513"/>
    </row>
    <row r="1043" spans="1:6">
      <c r="A1043" s="511"/>
      <c r="B1043" s="512"/>
      <c r="C1043" s="512"/>
      <c r="D1043" s="512"/>
      <c r="E1043" s="512"/>
      <c r="F1043" s="513"/>
    </row>
    <row r="1044" spans="1:6">
      <c r="A1044" s="511"/>
      <c r="B1044" s="512"/>
      <c r="C1044" s="512"/>
      <c r="D1044" s="512"/>
      <c r="E1044" s="512"/>
      <c r="F1044" s="513"/>
    </row>
    <row r="1045" spans="1:6">
      <c r="A1045" s="511"/>
      <c r="B1045" s="512"/>
      <c r="C1045" s="512"/>
      <c r="D1045" s="512"/>
      <c r="E1045" s="512"/>
      <c r="F1045" s="513"/>
    </row>
    <row r="1046" spans="1:6">
      <c r="A1046" s="511"/>
      <c r="B1046" s="512"/>
      <c r="C1046" s="512"/>
      <c r="D1046" s="512"/>
      <c r="E1046" s="512"/>
      <c r="F1046" s="513"/>
    </row>
    <row r="1047" spans="1:6">
      <c r="A1047" s="511"/>
      <c r="B1047" s="512"/>
      <c r="C1047" s="512"/>
      <c r="D1047" s="512"/>
      <c r="E1047" s="512"/>
      <c r="F1047" s="513"/>
    </row>
    <row r="1048" spans="1:6">
      <c r="A1048" s="511"/>
      <c r="B1048" s="512"/>
      <c r="C1048" s="512"/>
      <c r="D1048" s="512"/>
      <c r="E1048" s="512"/>
      <c r="F1048" s="513"/>
    </row>
    <row r="1049" spans="1:6">
      <c r="A1049" s="511"/>
      <c r="B1049" s="512"/>
      <c r="C1049" s="512"/>
      <c r="D1049" s="512"/>
      <c r="E1049" s="512"/>
      <c r="F1049" s="513"/>
    </row>
    <row r="1050" spans="1:6">
      <c r="A1050" s="511"/>
      <c r="B1050" s="512"/>
      <c r="C1050" s="512"/>
      <c r="D1050" s="512"/>
      <c r="E1050" s="512"/>
      <c r="F1050" s="513"/>
    </row>
    <row r="1051" spans="1:6">
      <c r="A1051" s="511"/>
      <c r="B1051" s="512"/>
      <c r="C1051" s="512"/>
      <c r="D1051" s="512"/>
      <c r="E1051" s="512"/>
      <c r="F1051" s="513"/>
    </row>
    <row r="1052" spans="1:6">
      <c r="A1052" s="511"/>
      <c r="B1052" s="512"/>
      <c r="C1052" s="512"/>
      <c r="D1052" s="512"/>
      <c r="E1052" s="512"/>
      <c r="F1052" s="513"/>
    </row>
    <row r="1053" spans="1:6">
      <c r="A1053" s="511"/>
      <c r="B1053" s="512"/>
      <c r="C1053" s="512"/>
      <c r="D1053" s="512"/>
      <c r="E1053" s="512"/>
      <c r="F1053" s="513"/>
    </row>
    <row r="1054" spans="1:6">
      <c r="A1054" s="511"/>
      <c r="B1054" s="512"/>
      <c r="C1054" s="512"/>
      <c r="D1054" s="512"/>
      <c r="E1054" s="512"/>
      <c r="F1054" s="513"/>
    </row>
    <row r="1055" spans="1:6">
      <c r="A1055" s="511"/>
      <c r="B1055" s="512"/>
      <c r="C1055" s="512"/>
      <c r="D1055" s="512"/>
      <c r="E1055" s="512"/>
      <c r="F1055" s="513"/>
    </row>
    <row r="1056" spans="1:6">
      <c r="A1056" s="511"/>
      <c r="B1056" s="512"/>
      <c r="C1056" s="512"/>
      <c r="D1056" s="512"/>
      <c r="E1056" s="512"/>
      <c r="F1056" s="513"/>
    </row>
    <row r="1057" spans="1:6">
      <c r="A1057" s="511"/>
      <c r="B1057" s="512"/>
      <c r="C1057" s="512"/>
      <c r="D1057" s="512"/>
      <c r="E1057" s="512"/>
      <c r="F1057" s="513"/>
    </row>
    <row r="1058" spans="1:6" ht="15" thickBot="1">
      <c r="A1058" s="514"/>
      <c r="B1058" s="515"/>
      <c r="C1058" s="515"/>
      <c r="D1058" s="515"/>
      <c r="E1058" s="515"/>
      <c r="F1058" s="516"/>
    </row>
    <row r="1059" spans="1:6" ht="15.6">
      <c r="A1059" s="517" t="s">
        <v>1201</v>
      </c>
      <c r="B1059" s="518"/>
      <c r="C1059" s="519" t="s">
        <v>599</v>
      </c>
      <c r="D1059" s="520"/>
      <c r="E1059" s="520"/>
      <c r="F1059" s="521"/>
    </row>
    <row r="1060" spans="1:6" ht="15.6">
      <c r="A1060" s="528" t="s">
        <v>1202</v>
      </c>
      <c r="B1060" s="529"/>
      <c r="C1060" s="522"/>
      <c r="D1060" s="523"/>
      <c r="E1060" s="523"/>
      <c r="F1060" s="524"/>
    </row>
    <row r="1061" spans="1:6" ht="20.399999999999999" customHeight="1">
      <c r="A1061" s="530" t="s">
        <v>1203</v>
      </c>
      <c r="B1061" s="531"/>
      <c r="C1061" s="522"/>
      <c r="D1061" s="523"/>
      <c r="E1061" s="523"/>
      <c r="F1061" s="524"/>
    </row>
    <row r="1062" spans="1:6" ht="15" thickBot="1">
      <c r="A1062" s="532"/>
      <c r="B1062" s="533"/>
      <c r="C1062" s="525"/>
      <c r="D1062" s="526"/>
      <c r="E1062" s="526"/>
      <c r="F1062" s="527"/>
    </row>
    <row r="1063" spans="1:6" ht="15" thickBot="1">
      <c r="A1063" s="534" t="s">
        <v>1204</v>
      </c>
      <c r="B1063" s="535"/>
      <c r="C1063" s="535"/>
      <c r="D1063" s="535"/>
      <c r="E1063" s="535"/>
      <c r="F1063" s="536"/>
    </row>
    <row r="1064" spans="1:6">
      <c r="A1064" s="363" t="s">
        <v>671</v>
      </c>
      <c r="B1064" s="537" t="s">
        <v>1205</v>
      </c>
      <c r="C1064" s="538"/>
      <c r="D1064" s="539"/>
      <c r="E1064" s="364" t="s">
        <v>2</v>
      </c>
      <c r="F1064" s="365" t="s">
        <v>3</v>
      </c>
    </row>
    <row r="1065" spans="1:6" ht="15" thickBot="1">
      <c r="A1065" s="366" t="s">
        <v>1252</v>
      </c>
      <c r="B1065" s="540" t="s">
        <v>1253</v>
      </c>
      <c r="C1065" s="541"/>
      <c r="D1065" s="542"/>
      <c r="E1065" s="367" t="s">
        <v>1092</v>
      </c>
      <c r="F1065" s="368"/>
    </row>
    <row r="1066" spans="1:6">
      <c r="A1066" s="508"/>
      <c r="B1066" s="509"/>
      <c r="C1066" s="509"/>
      <c r="D1066" s="509"/>
      <c r="E1066" s="509"/>
      <c r="F1066" s="510"/>
    </row>
    <row r="1067" spans="1:6">
      <c r="A1067" s="511"/>
      <c r="B1067" s="512"/>
      <c r="C1067" s="512"/>
      <c r="D1067" s="512"/>
      <c r="E1067" s="512"/>
      <c r="F1067" s="513"/>
    </row>
    <row r="1068" spans="1:6">
      <c r="A1068" s="511"/>
      <c r="B1068" s="512"/>
      <c r="C1068" s="512"/>
      <c r="D1068" s="512"/>
      <c r="E1068" s="512"/>
      <c r="F1068" s="513"/>
    </row>
    <row r="1069" spans="1:6">
      <c r="A1069" s="511"/>
      <c r="B1069" s="512"/>
      <c r="C1069" s="512"/>
      <c r="D1069" s="512"/>
      <c r="E1069" s="512"/>
      <c r="F1069" s="513"/>
    </row>
    <row r="1070" spans="1:6">
      <c r="A1070" s="511"/>
      <c r="B1070" s="512"/>
      <c r="C1070" s="512"/>
      <c r="D1070" s="512"/>
      <c r="E1070" s="512"/>
      <c r="F1070" s="513"/>
    </row>
    <row r="1071" spans="1:6">
      <c r="A1071" s="511"/>
      <c r="B1071" s="512"/>
      <c r="C1071" s="512"/>
      <c r="D1071" s="512"/>
      <c r="E1071" s="512"/>
      <c r="F1071" s="513"/>
    </row>
    <row r="1072" spans="1:6">
      <c r="A1072" s="511"/>
      <c r="B1072" s="512"/>
      <c r="C1072" s="512"/>
      <c r="D1072" s="512"/>
      <c r="E1072" s="512"/>
      <c r="F1072" s="513"/>
    </row>
    <row r="1073" spans="1:6">
      <c r="A1073" s="511"/>
      <c r="B1073" s="512"/>
      <c r="C1073" s="512"/>
      <c r="D1073" s="512"/>
      <c r="E1073" s="512"/>
      <c r="F1073" s="513"/>
    </row>
    <row r="1074" spans="1:6">
      <c r="A1074" s="511"/>
      <c r="B1074" s="512"/>
      <c r="C1074" s="512"/>
      <c r="D1074" s="512"/>
      <c r="E1074" s="512"/>
      <c r="F1074" s="513"/>
    </row>
    <row r="1075" spans="1:6">
      <c r="A1075" s="511"/>
      <c r="B1075" s="512"/>
      <c r="C1075" s="512"/>
      <c r="D1075" s="512"/>
      <c r="E1075" s="512"/>
      <c r="F1075" s="513"/>
    </row>
    <row r="1076" spans="1:6">
      <c r="A1076" s="511"/>
      <c r="B1076" s="512"/>
      <c r="C1076" s="512"/>
      <c r="D1076" s="512"/>
      <c r="E1076" s="512"/>
      <c r="F1076" s="513"/>
    </row>
    <row r="1077" spans="1:6">
      <c r="A1077" s="511"/>
      <c r="B1077" s="512"/>
      <c r="C1077" s="512"/>
      <c r="D1077" s="512"/>
      <c r="E1077" s="512"/>
      <c r="F1077" s="513"/>
    </row>
    <row r="1078" spans="1:6">
      <c r="A1078" s="511"/>
      <c r="B1078" s="512"/>
      <c r="C1078" s="512"/>
      <c r="D1078" s="512"/>
      <c r="E1078" s="512"/>
      <c r="F1078" s="513"/>
    </row>
    <row r="1079" spans="1:6">
      <c r="A1079" s="511"/>
      <c r="B1079" s="512"/>
      <c r="C1079" s="512"/>
      <c r="D1079" s="512"/>
      <c r="E1079" s="512"/>
      <c r="F1079" s="513"/>
    </row>
    <row r="1080" spans="1:6">
      <c r="A1080" s="511"/>
      <c r="B1080" s="512"/>
      <c r="C1080" s="512"/>
      <c r="D1080" s="512"/>
      <c r="E1080" s="512"/>
      <c r="F1080" s="513"/>
    </row>
    <row r="1081" spans="1:6">
      <c r="A1081" s="511"/>
      <c r="B1081" s="512"/>
      <c r="C1081" s="512"/>
      <c r="D1081" s="512"/>
      <c r="E1081" s="512"/>
      <c r="F1081" s="513"/>
    </row>
    <row r="1082" spans="1:6">
      <c r="A1082" s="511"/>
      <c r="B1082" s="512"/>
      <c r="C1082" s="512"/>
      <c r="D1082" s="512"/>
      <c r="E1082" s="512"/>
      <c r="F1082" s="513"/>
    </row>
    <row r="1083" spans="1:6">
      <c r="A1083" s="511"/>
      <c r="B1083" s="512"/>
      <c r="C1083" s="512"/>
      <c r="D1083" s="512"/>
      <c r="E1083" s="512"/>
      <c r="F1083" s="513"/>
    </row>
    <row r="1084" spans="1:6">
      <c r="A1084" s="511"/>
      <c r="B1084" s="512"/>
      <c r="C1084" s="512"/>
      <c r="D1084" s="512"/>
      <c r="E1084" s="512"/>
      <c r="F1084" s="513"/>
    </row>
    <row r="1085" spans="1:6">
      <c r="A1085" s="511"/>
      <c r="B1085" s="512"/>
      <c r="C1085" s="512"/>
      <c r="D1085" s="512"/>
      <c r="E1085" s="512"/>
      <c r="F1085" s="513"/>
    </row>
    <row r="1086" spans="1:6">
      <c r="A1086" s="511"/>
      <c r="B1086" s="512"/>
      <c r="C1086" s="512"/>
      <c r="D1086" s="512"/>
      <c r="E1086" s="512"/>
      <c r="F1086" s="513"/>
    </row>
    <row r="1087" spans="1:6">
      <c r="A1087" s="511"/>
      <c r="B1087" s="512"/>
      <c r="C1087" s="512"/>
      <c r="D1087" s="512"/>
      <c r="E1087" s="512"/>
      <c r="F1087" s="513"/>
    </row>
    <row r="1088" spans="1:6">
      <c r="A1088" s="511"/>
      <c r="B1088" s="512"/>
      <c r="C1088" s="512"/>
      <c r="D1088" s="512"/>
      <c r="E1088" s="512"/>
      <c r="F1088" s="513"/>
    </row>
    <row r="1089" spans="1:6">
      <c r="A1089" s="511"/>
      <c r="B1089" s="512"/>
      <c r="C1089" s="512"/>
      <c r="D1089" s="512"/>
      <c r="E1089" s="512"/>
      <c r="F1089" s="513"/>
    </row>
    <row r="1090" spans="1:6">
      <c r="A1090" s="511"/>
      <c r="B1090" s="512"/>
      <c r="C1090" s="512"/>
      <c r="D1090" s="512"/>
      <c r="E1090" s="512"/>
      <c r="F1090" s="513"/>
    </row>
    <row r="1091" spans="1:6">
      <c r="A1091" s="511"/>
      <c r="B1091" s="512"/>
      <c r="C1091" s="512"/>
      <c r="D1091" s="512"/>
      <c r="E1091" s="512"/>
      <c r="F1091" s="513"/>
    </row>
    <row r="1092" spans="1:6">
      <c r="A1092" s="511"/>
      <c r="B1092" s="512"/>
      <c r="C1092" s="512"/>
      <c r="D1092" s="512"/>
      <c r="E1092" s="512"/>
      <c r="F1092" s="513"/>
    </row>
    <row r="1093" spans="1:6">
      <c r="A1093" s="511"/>
      <c r="B1093" s="512"/>
      <c r="C1093" s="512"/>
      <c r="D1093" s="512"/>
      <c r="E1093" s="512"/>
      <c r="F1093" s="513"/>
    </row>
    <row r="1094" spans="1:6">
      <c r="A1094" s="511"/>
      <c r="B1094" s="512"/>
      <c r="C1094" s="512"/>
      <c r="D1094" s="512"/>
      <c r="E1094" s="512"/>
      <c r="F1094" s="513"/>
    </row>
    <row r="1095" spans="1:6">
      <c r="A1095" s="511"/>
      <c r="B1095" s="512"/>
      <c r="C1095" s="512"/>
      <c r="D1095" s="512"/>
      <c r="E1095" s="512"/>
      <c r="F1095" s="513"/>
    </row>
    <row r="1096" spans="1:6">
      <c r="A1096" s="511"/>
      <c r="B1096" s="512"/>
      <c r="C1096" s="512"/>
      <c r="D1096" s="512"/>
      <c r="E1096" s="512"/>
      <c r="F1096" s="513"/>
    </row>
    <row r="1097" spans="1:6">
      <c r="A1097" s="511"/>
      <c r="B1097" s="512"/>
      <c r="C1097" s="512"/>
      <c r="D1097" s="512"/>
      <c r="E1097" s="512"/>
      <c r="F1097" s="513"/>
    </row>
    <row r="1098" spans="1:6">
      <c r="A1098" s="511"/>
      <c r="B1098" s="512"/>
      <c r="C1098" s="512"/>
      <c r="D1098" s="512"/>
      <c r="E1098" s="512"/>
      <c r="F1098" s="513"/>
    </row>
    <row r="1099" spans="1:6">
      <c r="A1099" s="511"/>
      <c r="B1099" s="512"/>
      <c r="C1099" s="512"/>
      <c r="D1099" s="512"/>
      <c r="E1099" s="512"/>
      <c r="F1099" s="513"/>
    </row>
    <row r="1100" spans="1:6">
      <c r="A1100" s="511"/>
      <c r="B1100" s="512"/>
      <c r="C1100" s="512"/>
      <c r="D1100" s="512"/>
      <c r="E1100" s="512"/>
      <c r="F1100" s="513"/>
    </row>
    <row r="1101" spans="1:6">
      <c r="A1101" s="511"/>
      <c r="B1101" s="512"/>
      <c r="C1101" s="512"/>
      <c r="D1101" s="512"/>
      <c r="E1101" s="512"/>
      <c r="F1101" s="513"/>
    </row>
    <row r="1102" spans="1:6">
      <c r="A1102" s="511"/>
      <c r="B1102" s="512"/>
      <c r="C1102" s="512"/>
      <c r="D1102" s="512"/>
      <c r="E1102" s="512"/>
      <c r="F1102" s="513"/>
    </row>
    <row r="1103" spans="1:6">
      <c r="A1103" s="511"/>
      <c r="B1103" s="512"/>
      <c r="C1103" s="512"/>
      <c r="D1103" s="512"/>
      <c r="E1103" s="512"/>
      <c r="F1103" s="513"/>
    </row>
    <row r="1104" spans="1:6" ht="15" thickBot="1">
      <c r="A1104" s="514"/>
      <c r="B1104" s="515"/>
      <c r="C1104" s="515"/>
      <c r="D1104" s="515"/>
      <c r="E1104" s="515"/>
      <c r="F1104" s="516"/>
    </row>
    <row r="1105" spans="1:6" ht="15.6">
      <c r="A1105" s="517" t="s">
        <v>1201</v>
      </c>
      <c r="B1105" s="518"/>
      <c r="C1105" s="519" t="s">
        <v>599</v>
      </c>
      <c r="D1105" s="520"/>
      <c r="E1105" s="520"/>
      <c r="F1105" s="521"/>
    </row>
    <row r="1106" spans="1:6" ht="15.6">
      <c r="A1106" s="528" t="s">
        <v>1202</v>
      </c>
      <c r="B1106" s="529"/>
      <c r="C1106" s="522"/>
      <c r="D1106" s="523"/>
      <c r="E1106" s="523"/>
      <c r="F1106" s="524"/>
    </row>
    <row r="1107" spans="1:6" ht="20.399999999999999" customHeight="1">
      <c r="A1107" s="530" t="s">
        <v>1203</v>
      </c>
      <c r="B1107" s="531"/>
      <c r="C1107" s="522"/>
      <c r="D1107" s="523"/>
      <c r="E1107" s="523"/>
      <c r="F1107" s="524"/>
    </row>
    <row r="1108" spans="1:6" ht="15" thickBot="1">
      <c r="A1108" s="532"/>
      <c r="B1108" s="533"/>
      <c r="C1108" s="525"/>
      <c r="D1108" s="526"/>
      <c r="E1108" s="526"/>
      <c r="F1108" s="527"/>
    </row>
    <row r="1109" spans="1:6" ht="15" thickBot="1">
      <c r="A1109" s="534" t="s">
        <v>1204</v>
      </c>
      <c r="B1109" s="535"/>
      <c r="C1109" s="535"/>
      <c r="D1109" s="535"/>
      <c r="E1109" s="535"/>
      <c r="F1109" s="536"/>
    </row>
    <row r="1110" spans="1:6">
      <c r="A1110" s="363" t="s">
        <v>671</v>
      </c>
      <c r="B1110" s="537" t="s">
        <v>1205</v>
      </c>
      <c r="C1110" s="538"/>
      <c r="D1110" s="539"/>
      <c r="E1110" s="364" t="s">
        <v>2</v>
      </c>
      <c r="F1110" s="365" t="s">
        <v>3</v>
      </c>
    </row>
    <row r="1111" spans="1:6" ht="15" thickBot="1">
      <c r="A1111" s="366" t="s">
        <v>1254</v>
      </c>
      <c r="B1111" s="540" t="s">
        <v>1255</v>
      </c>
      <c r="C1111" s="541"/>
      <c r="D1111" s="542"/>
      <c r="E1111" s="367" t="s">
        <v>1092</v>
      </c>
      <c r="F1111" s="368"/>
    </row>
    <row r="1112" spans="1:6">
      <c r="A1112" s="508"/>
      <c r="B1112" s="509"/>
      <c r="C1112" s="509"/>
      <c r="D1112" s="509"/>
      <c r="E1112" s="509"/>
      <c r="F1112" s="510"/>
    </row>
    <row r="1113" spans="1:6">
      <c r="A1113" s="511"/>
      <c r="B1113" s="512"/>
      <c r="C1113" s="512"/>
      <c r="D1113" s="512"/>
      <c r="E1113" s="512"/>
      <c r="F1113" s="513"/>
    </row>
    <row r="1114" spans="1:6">
      <c r="A1114" s="511"/>
      <c r="B1114" s="512"/>
      <c r="C1114" s="512"/>
      <c r="D1114" s="512"/>
      <c r="E1114" s="512"/>
      <c r="F1114" s="513"/>
    </row>
    <row r="1115" spans="1:6">
      <c r="A1115" s="511"/>
      <c r="B1115" s="512"/>
      <c r="C1115" s="512"/>
      <c r="D1115" s="512"/>
      <c r="E1115" s="512"/>
      <c r="F1115" s="513"/>
    </row>
    <row r="1116" spans="1:6">
      <c r="A1116" s="511"/>
      <c r="B1116" s="512"/>
      <c r="C1116" s="512"/>
      <c r="D1116" s="512"/>
      <c r="E1116" s="512"/>
      <c r="F1116" s="513"/>
    </row>
    <row r="1117" spans="1:6">
      <c r="A1117" s="511"/>
      <c r="B1117" s="512"/>
      <c r="C1117" s="512"/>
      <c r="D1117" s="512"/>
      <c r="E1117" s="512"/>
      <c r="F1117" s="513"/>
    </row>
    <row r="1118" spans="1:6">
      <c r="A1118" s="511"/>
      <c r="B1118" s="512"/>
      <c r="C1118" s="512"/>
      <c r="D1118" s="512"/>
      <c r="E1118" s="512"/>
      <c r="F1118" s="513"/>
    </row>
    <row r="1119" spans="1:6">
      <c r="A1119" s="511"/>
      <c r="B1119" s="512"/>
      <c r="C1119" s="512"/>
      <c r="D1119" s="512"/>
      <c r="E1119" s="512"/>
      <c r="F1119" s="513"/>
    </row>
    <row r="1120" spans="1:6">
      <c r="A1120" s="511"/>
      <c r="B1120" s="512"/>
      <c r="C1120" s="512"/>
      <c r="D1120" s="512"/>
      <c r="E1120" s="512"/>
      <c r="F1120" s="513"/>
    </row>
    <row r="1121" spans="1:6">
      <c r="A1121" s="511"/>
      <c r="B1121" s="512"/>
      <c r="C1121" s="512"/>
      <c r="D1121" s="512"/>
      <c r="E1121" s="512"/>
      <c r="F1121" s="513"/>
    </row>
    <row r="1122" spans="1:6">
      <c r="A1122" s="511"/>
      <c r="B1122" s="512"/>
      <c r="C1122" s="512"/>
      <c r="D1122" s="512"/>
      <c r="E1122" s="512"/>
      <c r="F1122" s="513"/>
    </row>
    <row r="1123" spans="1:6">
      <c r="A1123" s="511"/>
      <c r="B1123" s="512"/>
      <c r="C1123" s="512"/>
      <c r="D1123" s="512"/>
      <c r="E1123" s="512"/>
      <c r="F1123" s="513"/>
    </row>
    <row r="1124" spans="1:6">
      <c r="A1124" s="511"/>
      <c r="B1124" s="512"/>
      <c r="C1124" s="512"/>
      <c r="D1124" s="512"/>
      <c r="E1124" s="512"/>
      <c r="F1124" s="513"/>
    </row>
    <row r="1125" spans="1:6">
      <c r="A1125" s="511"/>
      <c r="B1125" s="512"/>
      <c r="C1125" s="512"/>
      <c r="D1125" s="512"/>
      <c r="E1125" s="512"/>
      <c r="F1125" s="513"/>
    </row>
    <row r="1126" spans="1:6">
      <c r="A1126" s="511"/>
      <c r="B1126" s="512"/>
      <c r="C1126" s="512"/>
      <c r="D1126" s="512"/>
      <c r="E1126" s="512"/>
      <c r="F1126" s="513"/>
    </row>
    <row r="1127" spans="1:6">
      <c r="A1127" s="511"/>
      <c r="B1127" s="512"/>
      <c r="C1127" s="512"/>
      <c r="D1127" s="512"/>
      <c r="E1127" s="512"/>
      <c r="F1127" s="513"/>
    </row>
    <row r="1128" spans="1:6">
      <c r="A1128" s="511"/>
      <c r="B1128" s="512"/>
      <c r="C1128" s="512"/>
      <c r="D1128" s="512"/>
      <c r="E1128" s="512"/>
      <c r="F1128" s="513"/>
    </row>
    <row r="1129" spans="1:6">
      <c r="A1129" s="511"/>
      <c r="B1129" s="512"/>
      <c r="C1129" s="512"/>
      <c r="D1129" s="512"/>
      <c r="E1129" s="512"/>
      <c r="F1129" s="513"/>
    </row>
    <row r="1130" spans="1:6">
      <c r="A1130" s="511"/>
      <c r="B1130" s="512"/>
      <c r="C1130" s="512"/>
      <c r="D1130" s="512"/>
      <c r="E1130" s="512"/>
      <c r="F1130" s="513"/>
    </row>
    <row r="1131" spans="1:6">
      <c r="A1131" s="511"/>
      <c r="B1131" s="512"/>
      <c r="C1131" s="512"/>
      <c r="D1131" s="512"/>
      <c r="E1131" s="512"/>
      <c r="F1131" s="513"/>
    </row>
    <row r="1132" spans="1:6">
      <c r="A1132" s="511"/>
      <c r="B1132" s="512"/>
      <c r="C1132" s="512"/>
      <c r="D1132" s="512"/>
      <c r="E1132" s="512"/>
      <c r="F1132" s="513"/>
    </row>
    <row r="1133" spans="1:6">
      <c r="A1133" s="511"/>
      <c r="B1133" s="512"/>
      <c r="C1133" s="512"/>
      <c r="D1133" s="512"/>
      <c r="E1133" s="512"/>
      <c r="F1133" s="513"/>
    </row>
    <row r="1134" spans="1:6">
      <c r="A1134" s="511"/>
      <c r="B1134" s="512"/>
      <c r="C1134" s="512"/>
      <c r="D1134" s="512"/>
      <c r="E1134" s="512"/>
      <c r="F1134" s="513"/>
    </row>
    <row r="1135" spans="1:6">
      <c r="A1135" s="511"/>
      <c r="B1135" s="512"/>
      <c r="C1135" s="512"/>
      <c r="D1135" s="512"/>
      <c r="E1135" s="512"/>
      <c r="F1135" s="513"/>
    </row>
    <row r="1136" spans="1:6">
      <c r="A1136" s="511"/>
      <c r="B1136" s="512"/>
      <c r="C1136" s="512"/>
      <c r="D1136" s="512"/>
      <c r="E1136" s="512"/>
      <c r="F1136" s="513"/>
    </row>
    <row r="1137" spans="1:6">
      <c r="A1137" s="511"/>
      <c r="B1137" s="512"/>
      <c r="C1137" s="512"/>
      <c r="D1137" s="512"/>
      <c r="E1137" s="512"/>
      <c r="F1137" s="513"/>
    </row>
    <row r="1138" spans="1:6">
      <c r="A1138" s="511"/>
      <c r="B1138" s="512"/>
      <c r="C1138" s="512"/>
      <c r="D1138" s="512"/>
      <c r="E1138" s="512"/>
      <c r="F1138" s="513"/>
    </row>
    <row r="1139" spans="1:6">
      <c r="A1139" s="511"/>
      <c r="B1139" s="512"/>
      <c r="C1139" s="512"/>
      <c r="D1139" s="512"/>
      <c r="E1139" s="512"/>
      <c r="F1139" s="513"/>
    </row>
    <row r="1140" spans="1:6">
      <c r="A1140" s="511"/>
      <c r="B1140" s="512"/>
      <c r="C1140" s="512"/>
      <c r="D1140" s="512"/>
      <c r="E1140" s="512"/>
      <c r="F1140" s="513"/>
    </row>
    <row r="1141" spans="1:6">
      <c r="A1141" s="511"/>
      <c r="B1141" s="512"/>
      <c r="C1141" s="512"/>
      <c r="D1141" s="512"/>
      <c r="E1141" s="512"/>
      <c r="F1141" s="513"/>
    </row>
    <row r="1142" spans="1:6">
      <c r="A1142" s="511"/>
      <c r="B1142" s="512"/>
      <c r="C1142" s="512"/>
      <c r="D1142" s="512"/>
      <c r="E1142" s="512"/>
      <c r="F1142" s="513"/>
    </row>
    <row r="1143" spans="1:6">
      <c r="A1143" s="511"/>
      <c r="B1143" s="512"/>
      <c r="C1143" s="512"/>
      <c r="D1143" s="512"/>
      <c r="E1143" s="512"/>
      <c r="F1143" s="513"/>
    </row>
    <row r="1144" spans="1:6">
      <c r="A1144" s="511"/>
      <c r="B1144" s="512"/>
      <c r="C1144" s="512"/>
      <c r="D1144" s="512"/>
      <c r="E1144" s="512"/>
      <c r="F1144" s="513"/>
    </row>
    <row r="1145" spans="1:6">
      <c r="A1145" s="511"/>
      <c r="B1145" s="512"/>
      <c r="C1145" s="512"/>
      <c r="D1145" s="512"/>
      <c r="E1145" s="512"/>
      <c r="F1145" s="513"/>
    </row>
    <row r="1146" spans="1:6">
      <c r="A1146" s="511"/>
      <c r="B1146" s="512"/>
      <c r="C1146" s="512"/>
      <c r="D1146" s="512"/>
      <c r="E1146" s="512"/>
      <c r="F1146" s="513"/>
    </row>
    <row r="1147" spans="1:6">
      <c r="A1147" s="511"/>
      <c r="B1147" s="512"/>
      <c r="C1147" s="512"/>
      <c r="D1147" s="512"/>
      <c r="E1147" s="512"/>
      <c r="F1147" s="513"/>
    </row>
    <row r="1148" spans="1:6">
      <c r="A1148" s="511"/>
      <c r="B1148" s="512"/>
      <c r="C1148" s="512"/>
      <c r="D1148" s="512"/>
      <c r="E1148" s="512"/>
      <c r="F1148" s="513"/>
    </row>
    <row r="1149" spans="1:6">
      <c r="A1149" s="511"/>
      <c r="B1149" s="512"/>
      <c r="C1149" s="512"/>
      <c r="D1149" s="512"/>
      <c r="E1149" s="512"/>
      <c r="F1149" s="513"/>
    </row>
    <row r="1150" spans="1:6" ht="15" thickBot="1">
      <c r="A1150" s="514"/>
      <c r="B1150" s="515"/>
      <c r="C1150" s="515"/>
      <c r="D1150" s="515"/>
      <c r="E1150" s="515"/>
      <c r="F1150" s="516"/>
    </row>
    <row r="1151" spans="1:6" ht="15.6">
      <c r="A1151" s="517" t="s">
        <v>1201</v>
      </c>
      <c r="B1151" s="518"/>
      <c r="C1151" s="519" t="s">
        <v>599</v>
      </c>
      <c r="D1151" s="520"/>
      <c r="E1151" s="520"/>
      <c r="F1151" s="521"/>
    </row>
    <row r="1152" spans="1:6" ht="15.6">
      <c r="A1152" s="528" t="s">
        <v>1202</v>
      </c>
      <c r="B1152" s="529"/>
      <c r="C1152" s="522"/>
      <c r="D1152" s="523"/>
      <c r="E1152" s="523"/>
      <c r="F1152" s="524"/>
    </row>
    <row r="1153" spans="1:6" ht="20.399999999999999" customHeight="1">
      <c r="A1153" s="530" t="s">
        <v>1203</v>
      </c>
      <c r="B1153" s="531"/>
      <c r="C1153" s="522"/>
      <c r="D1153" s="523"/>
      <c r="E1153" s="523"/>
      <c r="F1153" s="524"/>
    </row>
    <row r="1154" spans="1:6" ht="15" thickBot="1">
      <c r="A1154" s="532"/>
      <c r="B1154" s="533"/>
      <c r="C1154" s="525"/>
      <c r="D1154" s="526"/>
      <c r="E1154" s="526"/>
      <c r="F1154" s="527"/>
    </row>
    <row r="1155" spans="1:6" ht="15" thickBot="1">
      <c r="A1155" s="534" t="s">
        <v>1204</v>
      </c>
      <c r="B1155" s="535"/>
      <c r="C1155" s="535"/>
      <c r="D1155" s="535"/>
      <c r="E1155" s="535"/>
      <c r="F1155" s="536"/>
    </row>
    <row r="1156" spans="1:6">
      <c r="A1156" s="363" t="s">
        <v>671</v>
      </c>
      <c r="B1156" s="537" t="s">
        <v>1205</v>
      </c>
      <c r="C1156" s="538"/>
      <c r="D1156" s="539"/>
      <c r="E1156" s="364" t="s">
        <v>2</v>
      </c>
      <c r="F1156" s="365" t="s">
        <v>3</v>
      </c>
    </row>
    <row r="1157" spans="1:6" ht="15" thickBot="1">
      <c r="A1157" s="366" t="s">
        <v>1256</v>
      </c>
      <c r="B1157" s="540" t="s">
        <v>1257</v>
      </c>
      <c r="C1157" s="541"/>
      <c r="D1157" s="542"/>
      <c r="E1157" s="367" t="s">
        <v>1092</v>
      </c>
      <c r="F1157" s="368"/>
    </row>
    <row r="1158" spans="1:6">
      <c r="A1158" s="508"/>
      <c r="B1158" s="509"/>
      <c r="C1158" s="509"/>
      <c r="D1158" s="509"/>
      <c r="E1158" s="509"/>
      <c r="F1158" s="510"/>
    </row>
    <row r="1159" spans="1:6">
      <c r="A1159" s="511"/>
      <c r="B1159" s="512"/>
      <c r="C1159" s="512"/>
      <c r="D1159" s="512"/>
      <c r="E1159" s="512"/>
      <c r="F1159" s="513"/>
    </row>
    <row r="1160" spans="1:6">
      <c r="A1160" s="511"/>
      <c r="B1160" s="512"/>
      <c r="C1160" s="512"/>
      <c r="D1160" s="512"/>
      <c r="E1160" s="512"/>
      <c r="F1160" s="513"/>
    </row>
    <row r="1161" spans="1:6">
      <c r="A1161" s="511"/>
      <c r="B1161" s="512"/>
      <c r="C1161" s="512"/>
      <c r="D1161" s="512"/>
      <c r="E1161" s="512"/>
      <c r="F1161" s="513"/>
    </row>
    <row r="1162" spans="1:6">
      <c r="A1162" s="511"/>
      <c r="B1162" s="512"/>
      <c r="C1162" s="512"/>
      <c r="D1162" s="512"/>
      <c r="E1162" s="512"/>
      <c r="F1162" s="513"/>
    </row>
    <row r="1163" spans="1:6">
      <c r="A1163" s="511"/>
      <c r="B1163" s="512"/>
      <c r="C1163" s="512"/>
      <c r="D1163" s="512"/>
      <c r="E1163" s="512"/>
      <c r="F1163" s="513"/>
    </row>
    <row r="1164" spans="1:6">
      <c r="A1164" s="511"/>
      <c r="B1164" s="512"/>
      <c r="C1164" s="512"/>
      <c r="D1164" s="512"/>
      <c r="E1164" s="512"/>
      <c r="F1164" s="513"/>
    </row>
    <row r="1165" spans="1:6">
      <c r="A1165" s="511"/>
      <c r="B1165" s="512"/>
      <c r="C1165" s="512"/>
      <c r="D1165" s="512"/>
      <c r="E1165" s="512"/>
      <c r="F1165" s="513"/>
    </row>
    <row r="1166" spans="1:6">
      <c r="A1166" s="511"/>
      <c r="B1166" s="512"/>
      <c r="C1166" s="512"/>
      <c r="D1166" s="512"/>
      <c r="E1166" s="512"/>
      <c r="F1166" s="513"/>
    </row>
    <row r="1167" spans="1:6">
      <c r="A1167" s="511"/>
      <c r="B1167" s="512"/>
      <c r="C1167" s="512"/>
      <c r="D1167" s="512"/>
      <c r="E1167" s="512"/>
      <c r="F1167" s="513"/>
    </row>
    <row r="1168" spans="1:6">
      <c r="A1168" s="511"/>
      <c r="B1168" s="512"/>
      <c r="C1168" s="512"/>
      <c r="D1168" s="512"/>
      <c r="E1168" s="512"/>
      <c r="F1168" s="513"/>
    </row>
    <row r="1169" spans="1:6">
      <c r="A1169" s="511"/>
      <c r="B1169" s="512"/>
      <c r="C1169" s="512"/>
      <c r="D1169" s="512"/>
      <c r="E1169" s="512"/>
      <c r="F1169" s="513"/>
    </row>
    <row r="1170" spans="1:6">
      <c r="A1170" s="511"/>
      <c r="B1170" s="512"/>
      <c r="C1170" s="512"/>
      <c r="D1170" s="512"/>
      <c r="E1170" s="512"/>
      <c r="F1170" s="513"/>
    </row>
    <row r="1171" spans="1:6">
      <c r="A1171" s="511"/>
      <c r="B1171" s="512"/>
      <c r="C1171" s="512"/>
      <c r="D1171" s="512"/>
      <c r="E1171" s="512"/>
      <c r="F1171" s="513"/>
    </row>
    <row r="1172" spans="1:6">
      <c r="A1172" s="511"/>
      <c r="B1172" s="512"/>
      <c r="C1172" s="512"/>
      <c r="D1172" s="512"/>
      <c r="E1172" s="512"/>
      <c r="F1172" s="513"/>
    </row>
    <row r="1173" spans="1:6">
      <c r="A1173" s="511"/>
      <c r="B1173" s="512"/>
      <c r="C1173" s="512"/>
      <c r="D1173" s="512"/>
      <c r="E1173" s="512"/>
      <c r="F1173" s="513"/>
    </row>
    <row r="1174" spans="1:6">
      <c r="A1174" s="511"/>
      <c r="B1174" s="512"/>
      <c r="C1174" s="512"/>
      <c r="D1174" s="512"/>
      <c r="E1174" s="512"/>
      <c r="F1174" s="513"/>
    </row>
    <row r="1175" spans="1:6">
      <c r="A1175" s="511"/>
      <c r="B1175" s="512"/>
      <c r="C1175" s="512"/>
      <c r="D1175" s="512"/>
      <c r="E1175" s="512"/>
      <c r="F1175" s="513"/>
    </row>
    <row r="1176" spans="1:6">
      <c r="A1176" s="511"/>
      <c r="B1176" s="512"/>
      <c r="C1176" s="512"/>
      <c r="D1176" s="512"/>
      <c r="E1176" s="512"/>
      <c r="F1176" s="513"/>
    </row>
    <row r="1177" spans="1:6">
      <c r="A1177" s="511"/>
      <c r="B1177" s="512"/>
      <c r="C1177" s="512"/>
      <c r="D1177" s="512"/>
      <c r="E1177" s="512"/>
      <c r="F1177" s="513"/>
    </row>
    <row r="1178" spans="1:6">
      <c r="A1178" s="511"/>
      <c r="B1178" s="512"/>
      <c r="C1178" s="512"/>
      <c r="D1178" s="512"/>
      <c r="E1178" s="512"/>
      <c r="F1178" s="513"/>
    </row>
    <row r="1179" spans="1:6">
      <c r="A1179" s="511"/>
      <c r="B1179" s="512"/>
      <c r="C1179" s="512"/>
      <c r="D1179" s="512"/>
      <c r="E1179" s="512"/>
      <c r="F1179" s="513"/>
    </row>
    <row r="1180" spans="1:6">
      <c r="A1180" s="511"/>
      <c r="B1180" s="512"/>
      <c r="C1180" s="512"/>
      <c r="D1180" s="512"/>
      <c r="E1180" s="512"/>
      <c r="F1180" s="513"/>
    </row>
    <row r="1181" spans="1:6">
      <c r="A1181" s="511"/>
      <c r="B1181" s="512"/>
      <c r="C1181" s="512"/>
      <c r="D1181" s="512"/>
      <c r="E1181" s="512"/>
      <c r="F1181" s="513"/>
    </row>
    <row r="1182" spans="1:6">
      <c r="A1182" s="511"/>
      <c r="B1182" s="512"/>
      <c r="C1182" s="512"/>
      <c r="D1182" s="512"/>
      <c r="E1182" s="512"/>
      <c r="F1182" s="513"/>
    </row>
    <row r="1183" spans="1:6">
      <c r="A1183" s="511"/>
      <c r="B1183" s="512"/>
      <c r="C1183" s="512"/>
      <c r="D1183" s="512"/>
      <c r="E1183" s="512"/>
      <c r="F1183" s="513"/>
    </row>
    <row r="1184" spans="1:6">
      <c r="A1184" s="511"/>
      <c r="B1184" s="512"/>
      <c r="C1184" s="512"/>
      <c r="D1184" s="512"/>
      <c r="E1184" s="512"/>
      <c r="F1184" s="513"/>
    </row>
    <row r="1185" spans="1:6">
      <c r="A1185" s="511"/>
      <c r="B1185" s="512"/>
      <c r="C1185" s="512"/>
      <c r="D1185" s="512"/>
      <c r="E1185" s="512"/>
      <c r="F1185" s="513"/>
    </row>
    <row r="1186" spans="1:6">
      <c r="A1186" s="511"/>
      <c r="B1186" s="512"/>
      <c r="C1186" s="512"/>
      <c r="D1186" s="512"/>
      <c r="E1186" s="512"/>
      <c r="F1186" s="513"/>
    </row>
    <row r="1187" spans="1:6">
      <c r="A1187" s="511"/>
      <c r="B1187" s="512"/>
      <c r="C1187" s="512"/>
      <c r="D1187" s="512"/>
      <c r="E1187" s="512"/>
      <c r="F1187" s="513"/>
    </row>
    <row r="1188" spans="1:6">
      <c r="A1188" s="511"/>
      <c r="B1188" s="512"/>
      <c r="C1188" s="512"/>
      <c r="D1188" s="512"/>
      <c r="E1188" s="512"/>
      <c r="F1188" s="513"/>
    </row>
    <row r="1189" spans="1:6">
      <c r="A1189" s="511"/>
      <c r="B1189" s="512"/>
      <c r="C1189" s="512"/>
      <c r="D1189" s="512"/>
      <c r="E1189" s="512"/>
      <c r="F1189" s="513"/>
    </row>
    <row r="1190" spans="1:6">
      <c r="A1190" s="511"/>
      <c r="B1190" s="512"/>
      <c r="C1190" s="512"/>
      <c r="D1190" s="512"/>
      <c r="E1190" s="512"/>
      <c r="F1190" s="513"/>
    </row>
    <row r="1191" spans="1:6">
      <c r="A1191" s="511"/>
      <c r="B1191" s="512"/>
      <c r="C1191" s="512"/>
      <c r="D1191" s="512"/>
      <c r="E1191" s="512"/>
      <c r="F1191" s="513"/>
    </row>
    <row r="1192" spans="1:6">
      <c r="A1192" s="511"/>
      <c r="B1192" s="512"/>
      <c r="C1192" s="512"/>
      <c r="D1192" s="512"/>
      <c r="E1192" s="512"/>
      <c r="F1192" s="513"/>
    </row>
    <row r="1193" spans="1:6">
      <c r="A1193" s="511"/>
      <c r="B1193" s="512"/>
      <c r="C1193" s="512"/>
      <c r="D1193" s="512"/>
      <c r="E1193" s="512"/>
      <c r="F1193" s="513"/>
    </row>
    <row r="1194" spans="1:6">
      <c r="A1194" s="511"/>
      <c r="B1194" s="512"/>
      <c r="C1194" s="512"/>
      <c r="D1194" s="512"/>
      <c r="E1194" s="512"/>
      <c r="F1194" s="513"/>
    </row>
    <row r="1195" spans="1:6">
      <c r="A1195" s="511"/>
      <c r="B1195" s="512"/>
      <c r="C1195" s="512"/>
      <c r="D1195" s="512"/>
      <c r="E1195" s="512"/>
      <c r="F1195" s="513"/>
    </row>
    <row r="1196" spans="1:6" ht="15" thickBot="1">
      <c r="A1196" s="514"/>
      <c r="B1196" s="515"/>
      <c r="C1196" s="515"/>
      <c r="D1196" s="515"/>
      <c r="E1196" s="515"/>
      <c r="F1196" s="516"/>
    </row>
    <row r="1197" spans="1:6" ht="15.6">
      <c r="A1197" s="517" t="s">
        <v>1201</v>
      </c>
      <c r="B1197" s="518"/>
      <c r="C1197" s="519" t="s">
        <v>599</v>
      </c>
      <c r="D1197" s="520"/>
      <c r="E1197" s="520"/>
      <c r="F1197" s="521"/>
    </row>
    <row r="1198" spans="1:6" ht="15.6">
      <c r="A1198" s="528" t="s">
        <v>1202</v>
      </c>
      <c r="B1198" s="529"/>
      <c r="C1198" s="522"/>
      <c r="D1198" s="523"/>
      <c r="E1198" s="523"/>
      <c r="F1198" s="524"/>
    </row>
    <row r="1199" spans="1:6" ht="20.399999999999999" customHeight="1">
      <c r="A1199" s="530" t="s">
        <v>1203</v>
      </c>
      <c r="B1199" s="531"/>
      <c r="C1199" s="522"/>
      <c r="D1199" s="523"/>
      <c r="E1199" s="523"/>
      <c r="F1199" s="524"/>
    </row>
    <row r="1200" spans="1:6" ht="15" thickBot="1">
      <c r="A1200" s="532"/>
      <c r="B1200" s="533"/>
      <c r="C1200" s="525"/>
      <c r="D1200" s="526"/>
      <c r="E1200" s="526"/>
      <c r="F1200" s="527"/>
    </row>
    <row r="1201" spans="1:6" ht="15" thickBot="1">
      <c r="A1201" s="534" t="s">
        <v>1204</v>
      </c>
      <c r="B1201" s="535"/>
      <c r="C1201" s="535"/>
      <c r="D1201" s="535"/>
      <c r="E1201" s="535"/>
      <c r="F1201" s="536"/>
    </row>
    <row r="1202" spans="1:6">
      <c r="A1202" s="363" t="s">
        <v>671</v>
      </c>
      <c r="B1202" s="537" t="s">
        <v>1205</v>
      </c>
      <c r="C1202" s="538"/>
      <c r="D1202" s="539"/>
      <c r="E1202" s="364" t="s">
        <v>2</v>
      </c>
      <c r="F1202" s="365" t="s">
        <v>3</v>
      </c>
    </row>
    <row r="1203" spans="1:6" ht="15" thickBot="1">
      <c r="A1203" s="366" t="s">
        <v>1258</v>
      </c>
      <c r="B1203" s="540" t="s">
        <v>1259</v>
      </c>
      <c r="C1203" s="541"/>
      <c r="D1203" s="542"/>
      <c r="E1203" s="367" t="s">
        <v>1092</v>
      </c>
      <c r="F1203" s="368"/>
    </row>
    <row r="1204" spans="1:6">
      <c r="A1204" s="508"/>
      <c r="B1204" s="509"/>
      <c r="C1204" s="509"/>
      <c r="D1204" s="509"/>
      <c r="E1204" s="509"/>
      <c r="F1204" s="510"/>
    </row>
    <row r="1205" spans="1:6">
      <c r="A1205" s="511"/>
      <c r="B1205" s="512"/>
      <c r="C1205" s="512"/>
      <c r="D1205" s="512"/>
      <c r="E1205" s="512"/>
      <c r="F1205" s="513"/>
    </row>
    <row r="1206" spans="1:6">
      <c r="A1206" s="511"/>
      <c r="B1206" s="512"/>
      <c r="C1206" s="512"/>
      <c r="D1206" s="512"/>
      <c r="E1206" s="512"/>
      <c r="F1206" s="513"/>
    </row>
    <row r="1207" spans="1:6">
      <c r="A1207" s="511"/>
      <c r="B1207" s="512"/>
      <c r="C1207" s="512"/>
      <c r="D1207" s="512"/>
      <c r="E1207" s="512"/>
      <c r="F1207" s="513"/>
    </row>
    <row r="1208" spans="1:6">
      <c r="A1208" s="511"/>
      <c r="B1208" s="512"/>
      <c r="C1208" s="512"/>
      <c r="D1208" s="512"/>
      <c r="E1208" s="512"/>
      <c r="F1208" s="513"/>
    </row>
    <row r="1209" spans="1:6">
      <c r="A1209" s="511"/>
      <c r="B1209" s="512"/>
      <c r="C1209" s="512"/>
      <c r="D1209" s="512"/>
      <c r="E1209" s="512"/>
      <c r="F1209" s="513"/>
    </row>
    <row r="1210" spans="1:6">
      <c r="A1210" s="511"/>
      <c r="B1210" s="512"/>
      <c r="C1210" s="512"/>
      <c r="D1210" s="512"/>
      <c r="E1210" s="512"/>
      <c r="F1210" s="513"/>
    </row>
    <row r="1211" spans="1:6">
      <c r="A1211" s="511"/>
      <c r="B1211" s="512"/>
      <c r="C1211" s="512"/>
      <c r="D1211" s="512"/>
      <c r="E1211" s="512"/>
      <c r="F1211" s="513"/>
    </row>
    <row r="1212" spans="1:6">
      <c r="A1212" s="511"/>
      <c r="B1212" s="512"/>
      <c r="C1212" s="512"/>
      <c r="D1212" s="512"/>
      <c r="E1212" s="512"/>
      <c r="F1212" s="513"/>
    </row>
    <row r="1213" spans="1:6">
      <c r="A1213" s="511"/>
      <c r="B1213" s="512"/>
      <c r="C1213" s="512"/>
      <c r="D1213" s="512"/>
      <c r="E1213" s="512"/>
      <c r="F1213" s="513"/>
    </row>
    <row r="1214" spans="1:6">
      <c r="A1214" s="511"/>
      <c r="B1214" s="512"/>
      <c r="C1214" s="512"/>
      <c r="D1214" s="512"/>
      <c r="E1214" s="512"/>
      <c r="F1214" s="513"/>
    </row>
    <row r="1215" spans="1:6">
      <c r="A1215" s="511"/>
      <c r="B1215" s="512"/>
      <c r="C1215" s="512"/>
      <c r="D1215" s="512"/>
      <c r="E1215" s="512"/>
      <c r="F1215" s="513"/>
    </row>
    <row r="1216" spans="1:6">
      <c r="A1216" s="511"/>
      <c r="B1216" s="512"/>
      <c r="C1216" s="512"/>
      <c r="D1216" s="512"/>
      <c r="E1216" s="512"/>
      <c r="F1216" s="513"/>
    </row>
    <row r="1217" spans="1:6">
      <c r="A1217" s="511"/>
      <c r="B1217" s="512"/>
      <c r="C1217" s="512"/>
      <c r="D1217" s="512"/>
      <c r="E1217" s="512"/>
      <c r="F1217" s="513"/>
    </row>
    <row r="1218" spans="1:6">
      <c r="A1218" s="511"/>
      <c r="B1218" s="512"/>
      <c r="C1218" s="512"/>
      <c r="D1218" s="512"/>
      <c r="E1218" s="512"/>
      <c r="F1218" s="513"/>
    </row>
    <row r="1219" spans="1:6">
      <c r="A1219" s="511"/>
      <c r="B1219" s="512"/>
      <c r="C1219" s="512"/>
      <c r="D1219" s="512"/>
      <c r="E1219" s="512"/>
      <c r="F1219" s="513"/>
    </row>
    <row r="1220" spans="1:6">
      <c r="A1220" s="511"/>
      <c r="B1220" s="512"/>
      <c r="C1220" s="512"/>
      <c r="D1220" s="512"/>
      <c r="E1220" s="512"/>
      <c r="F1220" s="513"/>
    </row>
    <row r="1221" spans="1:6">
      <c r="A1221" s="511"/>
      <c r="B1221" s="512"/>
      <c r="C1221" s="512"/>
      <c r="D1221" s="512"/>
      <c r="E1221" s="512"/>
      <c r="F1221" s="513"/>
    </row>
    <row r="1222" spans="1:6">
      <c r="A1222" s="511"/>
      <c r="B1222" s="512"/>
      <c r="C1222" s="512"/>
      <c r="D1222" s="512"/>
      <c r="E1222" s="512"/>
      <c r="F1222" s="513"/>
    </row>
    <row r="1223" spans="1:6">
      <c r="A1223" s="511"/>
      <c r="B1223" s="512"/>
      <c r="C1223" s="512"/>
      <c r="D1223" s="512"/>
      <c r="E1223" s="512"/>
      <c r="F1223" s="513"/>
    </row>
    <row r="1224" spans="1:6">
      <c r="A1224" s="511"/>
      <c r="B1224" s="512"/>
      <c r="C1224" s="512"/>
      <c r="D1224" s="512"/>
      <c r="E1224" s="512"/>
      <c r="F1224" s="513"/>
    </row>
    <row r="1225" spans="1:6">
      <c r="A1225" s="511"/>
      <c r="B1225" s="512"/>
      <c r="C1225" s="512"/>
      <c r="D1225" s="512"/>
      <c r="E1225" s="512"/>
      <c r="F1225" s="513"/>
    </row>
    <row r="1226" spans="1:6">
      <c r="A1226" s="511"/>
      <c r="B1226" s="512"/>
      <c r="C1226" s="512"/>
      <c r="D1226" s="512"/>
      <c r="E1226" s="512"/>
      <c r="F1226" s="513"/>
    </row>
    <row r="1227" spans="1:6">
      <c r="A1227" s="511"/>
      <c r="B1227" s="512"/>
      <c r="C1227" s="512"/>
      <c r="D1227" s="512"/>
      <c r="E1227" s="512"/>
      <c r="F1227" s="513"/>
    </row>
    <row r="1228" spans="1:6">
      <c r="A1228" s="511"/>
      <c r="B1228" s="512"/>
      <c r="C1228" s="512"/>
      <c r="D1228" s="512"/>
      <c r="E1228" s="512"/>
      <c r="F1228" s="513"/>
    </row>
    <row r="1229" spans="1:6">
      <c r="A1229" s="511"/>
      <c r="B1229" s="512"/>
      <c r="C1229" s="512"/>
      <c r="D1229" s="512"/>
      <c r="E1229" s="512"/>
      <c r="F1229" s="513"/>
    </row>
    <row r="1230" spans="1:6">
      <c r="A1230" s="511"/>
      <c r="B1230" s="512"/>
      <c r="C1230" s="512"/>
      <c r="D1230" s="512"/>
      <c r="E1230" s="512"/>
      <c r="F1230" s="513"/>
    </row>
    <row r="1231" spans="1:6">
      <c r="A1231" s="511"/>
      <c r="B1231" s="512"/>
      <c r="C1231" s="512"/>
      <c r="D1231" s="512"/>
      <c r="E1231" s="512"/>
      <c r="F1231" s="513"/>
    </row>
    <row r="1232" spans="1:6">
      <c r="A1232" s="511"/>
      <c r="B1232" s="512"/>
      <c r="C1232" s="512"/>
      <c r="D1232" s="512"/>
      <c r="E1232" s="512"/>
      <c r="F1232" s="513"/>
    </row>
    <row r="1233" spans="1:6">
      <c r="A1233" s="511"/>
      <c r="B1233" s="512"/>
      <c r="C1233" s="512"/>
      <c r="D1233" s="512"/>
      <c r="E1233" s="512"/>
      <c r="F1233" s="513"/>
    </row>
    <row r="1234" spans="1:6">
      <c r="A1234" s="511"/>
      <c r="B1234" s="512"/>
      <c r="C1234" s="512"/>
      <c r="D1234" s="512"/>
      <c r="E1234" s="512"/>
      <c r="F1234" s="513"/>
    </row>
    <row r="1235" spans="1:6">
      <c r="A1235" s="511"/>
      <c r="B1235" s="512"/>
      <c r="C1235" s="512"/>
      <c r="D1235" s="512"/>
      <c r="E1235" s="512"/>
      <c r="F1235" s="513"/>
    </row>
    <row r="1236" spans="1:6">
      <c r="A1236" s="511"/>
      <c r="B1236" s="512"/>
      <c r="C1236" s="512"/>
      <c r="D1236" s="512"/>
      <c r="E1236" s="512"/>
      <c r="F1236" s="513"/>
    </row>
    <row r="1237" spans="1:6">
      <c r="A1237" s="511"/>
      <c r="B1237" s="512"/>
      <c r="C1237" s="512"/>
      <c r="D1237" s="512"/>
      <c r="E1237" s="512"/>
      <c r="F1237" s="513"/>
    </row>
    <row r="1238" spans="1:6">
      <c r="A1238" s="511"/>
      <c r="B1238" s="512"/>
      <c r="C1238" s="512"/>
      <c r="D1238" s="512"/>
      <c r="E1238" s="512"/>
      <c r="F1238" s="513"/>
    </row>
    <row r="1239" spans="1:6">
      <c r="A1239" s="511"/>
      <c r="B1239" s="512"/>
      <c r="C1239" s="512"/>
      <c r="D1239" s="512"/>
      <c r="E1239" s="512"/>
      <c r="F1239" s="513"/>
    </row>
    <row r="1240" spans="1:6">
      <c r="A1240" s="511"/>
      <c r="B1240" s="512"/>
      <c r="C1240" s="512"/>
      <c r="D1240" s="512"/>
      <c r="E1240" s="512"/>
      <c r="F1240" s="513"/>
    </row>
    <row r="1241" spans="1:6">
      <c r="A1241" s="511"/>
      <c r="B1241" s="512"/>
      <c r="C1241" s="512"/>
      <c r="D1241" s="512"/>
      <c r="E1241" s="512"/>
      <c r="F1241" s="513"/>
    </row>
    <row r="1242" spans="1:6" ht="15" thickBot="1">
      <c r="A1242" s="514"/>
      <c r="B1242" s="515"/>
      <c r="C1242" s="515"/>
      <c r="D1242" s="515"/>
      <c r="E1242" s="515"/>
      <c r="F1242" s="516"/>
    </row>
    <row r="1243" spans="1:6" ht="15.6">
      <c r="A1243" s="517" t="s">
        <v>1201</v>
      </c>
      <c r="B1243" s="518"/>
      <c r="C1243" s="519" t="s">
        <v>599</v>
      </c>
      <c r="D1243" s="520"/>
      <c r="E1243" s="520"/>
      <c r="F1243" s="521"/>
    </row>
    <row r="1244" spans="1:6" ht="15.6">
      <c r="A1244" s="528" t="s">
        <v>1202</v>
      </c>
      <c r="B1244" s="529"/>
      <c r="C1244" s="522"/>
      <c r="D1244" s="523"/>
      <c r="E1244" s="523"/>
      <c r="F1244" s="524"/>
    </row>
    <row r="1245" spans="1:6" ht="20.399999999999999" customHeight="1">
      <c r="A1245" s="530" t="s">
        <v>1203</v>
      </c>
      <c r="B1245" s="531"/>
      <c r="C1245" s="522"/>
      <c r="D1245" s="523"/>
      <c r="E1245" s="523"/>
      <c r="F1245" s="524"/>
    </row>
    <row r="1246" spans="1:6" ht="15" thickBot="1">
      <c r="A1246" s="532"/>
      <c r="B1246" s="533"/>
      <c r="C1246" s="525"/>
      <c r="D1246" s="526"/>
      <c r="E1246" s="526"/>
      <c r="F1246" s="527"/>
    </row>
    <row r="1247" spans="1:6" ht="15" thickBot="1">
      <c r="A1247" s="534" t="s">
        <v>1204</v>
      </c>
      <c r="B1247" s="535"/>
      <c r="C1247" s="535"/>
      <c r="D1247" s="535"/>
      <c r="E1247" s="535"/>
      <c r="F1247" s="536"/>
    </row>
    <row r="1248" spans="1:6">
      <c r="A1248" s="363" t="s">
        <v>671</v>
      </c>
      <c r="B1248" s="537" t="s">
        <v>1205</v>
      </c>
      <c r="C1248" s="538"/>
      <c r="D1248" s="539"/>
      <c r="E1248" s="364" t="s">
        <v>2</v>
      </c>
      <c r="F1248" s="365" t="s">
        <v>3</v>
      </c>
    </row>
    <row r="1249" spans="1:6" ht="15" thickBot="1">
      <c r="A1249" s="366" t="s">
        <v>1260</v>
      </c>
      <c r="B1249" s="540" t="s">
        <v>1261</v>
      </c>
      <c r="C1249" s="541"/>
      <c r="D1249" s="542"/>
      <c r="E1249" s="367" t="s">
        <v>1092</v>
      </c>
      <c r="F1249" s="368"/>
    </row>
    <row r="1250" spans="1:6">
      <c r="A1250" s="508"/>
      <c r="B1250" s="509"/>
      <c r="C1250" s="509"/>
      <c r="D1250" s="509"/>
      <c r="E1250" s="509"/>
      <c r="F1250" s="510"/>
    </row>
    <row r="1251" spans="1:6">
      <c r="A1251" s="511"/>
      <c r="B1251" s="512"/>
      <c r="C1251" s="512"/>
      <c r="D1251" s="512"/>
      <c r="E1251" s="512"/>
      <c r="F1251" s="513"/>
    </row>
    <row r="1252" spans="1:6">
      <c r="A1252" s="511"/>
      <c r="B1252" s="512"/>
      <c r="C1252" s="512"/>
      <c r="D1252" s="512"/>
      <c r="E1252" s="512"/>
      <c r="F1252" s="513"/>
    </row>
    <row r="1253" spans="1:6">
      <c r="A1253" s="511"/>
      <c r="B1253" s="512"/>
      <c r="C1253" s="512"/>
      <c r="D1253" s="512"/>
      <c r="E1253" s="512"/>
      <c r="F1253" s="513"/>
    </row>
    <row r="1254" spans="1:6">
      <c r="A1254" s="511"/>
      <c r="B1254" s="512"/>
      <c r="C1254" s="512"/>
      <c r="D1254" s="512"/>
      <c r="E1254" s="512"/>
      <c r="F1254" s="513"/>
    </row>
    <row r="1255" spans="1:6">
      <c r="A1255" s="511"/>
      <c r="B1255" s="512"/>
      <c r="C1255" s="512"/>
      <c r="D1255" s="512"/>
      <c r="E1255" s="512"/>
      <c r="F1255" s="513"/>
    </row>
    <row r="1256" spans="1:6">
      <c r="A1256" s="511"/>
      <c r="B1256" s="512"/>
      <c r="C1256" s="512"/>
      <c r="D1256" s="512"/>
      <c r="E1256" s="512"/>
      <c r="F1256" s="513"/>
    </row>
    <row r="1257" spans="1:6">
      <c r="A1257" s="511"/>
      <c r="B1257" s="512"/>
      <c r="C1257" s="512"/>
      <c r="D1257" s="512"/>
      <c r="E1257" s="512"/>
      <c r="F1257" s="513"/>
    </row>
    <row r="1258" spans="1:6">
      <c r="A1258" s="511"/>
      <c r="B1258" s="512"/>
      <c r="C1258" s="512"/>
      <c r="D1258" s="512"/>
      <c r="E1258" s="512"/>
      <c r="F1258" s="513"/>
    </row>
    <row r="1259" spans="1:6">
      <c r="A1259" s="511"/>
      <c r="B1259" s="512"/>
      <c r="C1259" s="512"/>
      <c r="D1259" s="512"/>
      <c r="E1259" s="512"/>
      <c r="F1259" s="513"/>
    </row>
    <row r="1260" spans="1:6">
      <c r="A1260" s="511"/>
      <c r="B1260" s="512"/>
      <c r="C1260" s="512"/>
      <c r="D1260" s="512"/>
      <c r="E1260" s="512"/>
      <c r="F1260" s="513"/>
    </row>
    <row r="1261" spans="1:6">
      <c r="A1261" s="511"/>
      <c r="B1261" s="512"/>
      <c r="C1261" s="512"/>
      <c r="D1261" s="512"/>
      <c r="E1261" s="512"/>
      <c r="F1261" s="513"/>
    </row>
    <row r="1262" spans="1:6">
      <c r="A1262" s="511"/>
      <c r="B1262" s="512"/>
      <c r="C1262" s="512"/>
      <c r="D1262" s="512"/>
      <c r="E1262" s="512"/>
      <c r="F1262" s="513"/>
    </row>
    <row r="1263" spans="1:6">
      <c r="A1263" s="511"/>
      <c r="B1263" s="512"/>
      <c r="C1263" s="512"/>
      <c r="D1263" s="512"/>
      <c r="E1263" s="512"/>
      <c r="F1263" s="513"/>
    </row>
    <row r="1264" spans="1:6">
      <c r="A1264" s="511"/>
      <c r="B1264" s="512"/>
      <c r="C1264" s="512"/>
      <c r="D1264" s="512"/>
      <c r="E1264" s="512"/>
      <c r="F1264" s="513"/>
    </row>
    <row r="1265" spans="1:6">
      <c r="A1265" s="511"/>
      <c r="B1265" s="512"/>
      <c r="C1265" s="512"/>
      <c r="D1265" s="512"/>
      <c r="E1265" s="512"/>
      <c r="F1265" s="513"/>
    </row>
    <row r="1266" spans="1:6">
      <c r="A1266" s="511"/>
      <c r="B1266" s="512"/>
      <c r="C1266" s="512"/>
      <c r="D1266" s="512"/>
      <c r="E1266" s="512"/>
      <c r="F1266" s="513"/>
    </row>
    <row r="1267" spans="1:6">
      <c r="A1267" s="511"/>
      <c r="B1267" s="512"/>
      <c r="C1267" s="512"/>
      <c r="D1267" s="512"/>
      <c r="E1267" s="512"/>
      <c r="F1267" s="513"/>
    </row>
    <row r="1268" spans="1:6">
      <c r="A1268" s="511"/>
      <c r="B1268" s="512"/>
      <c r="C1268" s="512"/>
      <c r="D1268" s="512"/>
      <c r="E1268" s="512"/>
      <c r="F1268" s="513"/>
    </row>
    <row r="1269" spans="1:6">
      <c r="A1269" s="511"/>
      <c r="B1269" s="512"/>
      <c r="C1269" s="512"/>
      <c r="D1269" s="512"/>
      <c r="E1269" s="512"/>
      <c r="F1269" s="513"/>
    </row>
    <row r="1270" spans="1:6">
      <c r="A1270" s="511"/>
      <c r="B1270" s="512"/>
      <c r="C1270" s="512"/>
      <c r="D1270" s="512"/>
      <c r="E1270" s="512"/>
      <c r="F1270" s="513"/>
    </row>
    <row r="1271" spans="1:6">
      <c r="A1271" s="511"/>
      <c r="B1271" s="512"/>
      <c r="C1271" s="512"/>
      <c r="D1271" s="512"/>
      <c r="E1271" s="512"/>
      <c r="F1271" s="513"/>
    </row>
    <row r="1272" spans="1:6">
      <c r="A1272" s="511"/>
      <c r="B1272" s="512"/>
      <c r="C1272" s="512"/>
      <c r="D1272" s="512"/>
      <c r="E1272" s="512"/>
      <c r="F1272" s="513"/>
    </row>
    <row r="1273" spans="1:6">
      <c r="A1273" s="511"/>
      <c r="B1273" s="512"/>
      <c r="C1273" s="512"/>
      <c r="D1273" s="512"/>
      <c r="E1273" s="512"/>
      <c r="F1273" s="513"/>
    </row>
    <row r="1274" spans="1:6">
      <c r="A1274" s="511"/>
      <c r="B1274" s="512"/>
      <c r="C1274" s="512"/>
      <c r="D1274" s="512"/>
      <c r="E1274" s="512"/>
      <c r="F1274" s="513"/>
    </row>
    <row r="1275" spans="1:6">
      <c r="A1275" s="511"/>
      <c r="B1275" s="512"/>
      <c r="C1275" s="512"/>
      <c r="D1275" s="512"/>
      <c r="E1275" s="512"/>
      <c r="F1275" s="513"/>
    </row>
    <row r="1276" spans="1:6">
      <c r="A1276" s="511"/>
      <c r="B1276" s="512"/>
      <c r="C1276" s="512"/>
      <c r="D1276" s="512"/>
      <c r="E1276" s="512"/>
      <c r="F1276" s="513"/>
    </row>
    <row r="1277" spans="1:6">
      <c r="A1277" s="511"/>
      <c r="B1277" s="512"/>
      <c r="C1277" s="512"/>
      <c r="D1277" s="512"/>
      <c r="E1277" s="512"/>
      <c r="F1277" s="513"/>
    </row>
    <row r="1278" spans="1:6">
      <c r="A1278" s="511"/>
      <c r="B1278" s="512"/>
      <c r="C1278" s="512"/>
      <c r="D1278" s="512"/>
      <c r="E1278" s="512"/>
      <c r="F1278" s="513"/>
    </row>
    <row r="1279" spans="1:6">
      <c r="A1279" s="511"/>
      <c r="B1279" s="512"/>
      <c r="C1279" s="512"/>
      <c r="D1279" s="512"/>
      <c r="E1279" s="512"/>
      <c r="F1279" s="513"/>
    </row>
    <row r="1280" spans="1:6">
      <c r="A1280" s="511"/>
      <c r="B1280" s="512"/>
      <c r="C1280" s="512"/>
      <c r="D1280" s="512"/>
      <c r="E1280" s="512"/>
      <c r="F1280" s="513"/>
    </row>
    <row r="1281" spans="1:6">
      <c r="A1281" s="511"/>
      <c r="B1281" s="512"/>
      <c r="C1281" s="512"/>
      <c r="D1281" s="512"/>
      <c r="E1281" s="512"/>
      <c r="F1281" s="513"/>
    </row>
    <row r="1282" spans="1:6">
      <c r="A1282" s="511"/>
      <c r="B1282" s="512"/>
      <c r="C1282" s="512"/>
      <c r="D1282" s="512"/>
      <c r="E1282" s="512"/>
      <c r="F1282" s="513"/>
    </row>
    <row r="1283" spans="1:6">
      <c r="A1283" s="511"/>
      <c r="B1283" s="512"/>
      <c r="C1283" s="512"/>
      <c r="D1283" s="512"/>
      <c r="E1283" s="512"/>
      <c r="F1283" s="513"/>
    </row>
    <row r="1284" spans="1:6">
      <c r="A1284" s="511"/>
      <c r="B1284" s="512"/>
      <c r="C1284" s="512"/>
      <c r="D1284" s="512"/>
      <c r="E1284" s="512"/>
      <c r="F1284" s="513"/>
    </row>
    <row r="1285" spans="1:6">
      <c r="A1285" s="511"/>
      <c r="B1285" s="512"/>
      <c r="C1285" s="512"/>
      <c r="D1285" s="512"/>
      <c r="E1285" s="512"/>
      <c r="F1285" s="513"/>
    </row>
    <row r="1286" spans="1:6">
      <c r="A1286" s="511"/>
      <c r="B1286" s="512"/>
      <c r="C1286" s="512"/>
      <c r="D1286" s="512"/>
      <c r="E1286" s="512"/>
      <c r="F1286" s="513"/>
    </row>
    <row r="1287" spans="1:6">
      <c r="A1287" s="511"/>
      <c r="B1287" s="512"/>
      <c r="C1287" s="512"/>
      <c r="D1287" s="512"/>
      <c r="E1287" s="512"/>
      <c r="F1287" s="513"/>
    </row>
    <row r="1288" spans="1:6" ht="15" thickBot="1">
      <c r="A1288" s="514"/>
      <c r="B1288" s="515"/>
      <c r="C1288" s="515"/>
      <c r="D1288" s="515"/>
      <c r="E1288" s="515"/>
      <c r="F1288" s="516"/>
    </row>
    <row r="1289" spans="1:6" ht="15.6">
      <c r="A1289" s="517" t="s">
        <v>1201</v>
      </c>
      <c r="B1289" s="518"/>
      <c r="C1289" s="519" t="s">
        <v>599</v>
      </c>
      <c r="D1289" s="520"/>
      <c r="E1289" s="520"/>
      <c r="F1289" s="521"/>
    </row>
    <row r="1290" spans="1:6" ht="15.6">
      <c r="A1290" s="528" t="s">
        <v>1202</v>
      </c>
      <c r="B1290" s="529"/>
      <c r="C1290" s="522"/>
      <c r="D1290" s="523"/>
      <c r="E1290" s="523"/>
      <c r="F1290" s="524"/>
    </row>
    <row r="1291" spans="1:6" ht="20.399999999999999" customHeight="1">
      <c r="A1291" s="530" t="s">
        <v>1203</v>
      </c>
      <c r="B1291" s="531"/>
      <c r="C1291" s="522"/>
      <c r="D1291" s="523"/>
      <c r="E1291" s="523"/>
      <c r="F1291" s="524"/>
    </row>
    <row r="1292" spans="1:6" ht="15" thickBot="1">
      <c r="A1292" s="532"/>
      <c r="B1292" s="533"/>
      <c r="C1292" s="525"/>
      <c r="D1292" s="526"/>
      <c r="E1292" s="526"/>
      <c r="F1292" s="527"/>
    </row>
    <row r="1293" spans="1:6" ht="15" thickBot="1">
      <c r="A1293" s="534" t="s">
        <v>1204</v>
      </c>
      <c r="B1293" s="535"/>
      <c r="C1293" s="535"/>
      <c r="D1293" s="535"/>
      <c r="E1293" s="535"/>
      <c r="F1293" s="536"/>
    </row>
    <row r="1294" spans="1:6">
      <c r="A1294" s="363" t="s">
        <v>671</v>
      </c>
      <c r="B1294" s="537" t="s">
        <v>1205</v>
      </c>
      <c r="C1294" s="538"/>
      <c r="D1294" s="539"/>
      <c r="E1294" s="364" t="s">
        <v>2</v>
      </c>
      <c r="F1294" s="365" t="s">
        <v>3</v>
      </c>
    </row>
    <row r="1295" spans="1:6" ht="15" thickBot="1">
      <c r="A1295" s="366" t="s">
        <v>1262</v>
      </c>
      <c r="B1295" s="540" t="s">
        <v>1263</v>
      </c>
      <c r="C1295" s="541"/>
      <c r="D1295" s="542"/>
      <c r="E1295" s="367" t="s">
        <v>1092</v>
      </c>
      <c r="F1295" s="368"/>
    </row>
    <row r="1296" spans="1:6">
      <c r="A1296" s="508"/>
      <c r="B1296" s="509"/>
      <c r="C1296" s="509"/>
      <c r="D1296" s="509"/>
      <c r="E1296" s="509"/>
      <c r="F1296" s="510"/>
    </row>
    <row r="1297" spans="1:6">
      <c r="A1297" s="511"/>
      <c r="B1297" s="512"/>
      <c r="C1297" s="512"/>
      <c r="D1297" s="512"/>
      <c r="E1297" s="512"/>
      <c r="F1297" s="513"/>
    </row>
    <row r="1298" spans="1:6">
      <c r="A1298" s="511"/>
      <c r="B1298" s="512"/>
      <c r="C1298" s="512"/>
      <c r="D1298" s="512"/>
      <c r="E1298" s="512"/>
      <c r="F1298" s="513"/>
    </row>
    <row r="1299" spans="1:6">
      <c r="A1299" s="511"/>
      <c r="B1299" s="512"/>
      <c r="C1299" s="512"/>
      <c r="D1299" s="512"/>
      <c r="E1299" s="512"/>
      <c r="F1299" s="513"/>
    </row>
    <row r="1300" spans="1:6">
      <c r="A1300" s="511"/>
      <c r="B1300" s="512"/>
      <c r="C1300" s="512"/>
      <c r="D1300" s="512"/>
      <c r="E1300" s="512"/>
      <c r="F1300" s="513"/>
    </row>
    <row r="1301" spans="1:6">
      <c r="A1301" s="511"/>
      <c r="B1301" s="512"/>
      <c r="C1301" s="512"/>
      <c r="D1301" s="512"/>
      <c r="E1301" s="512"/>
      <c r="F1301" s="513"/>
    </row>
    <row r="1302" spans="1:6">
      <c r="A1302" s="511"/>
      <c r="B1302" s="512"/>
      <c r="C1302" s="512"/>
      <c r="D1302" s="512"/>
      <c r="E1302" s="512"/>
      <c r="F1302" s="513"/>
    </row>
    <row r="1303" spans="1:6">
      <c r="A1303" s="511"/>
      <c r="B1303" s="512"/>
      <c r="C1303" s="512"/>
      <c r="D1303" s="512"/>
      <c r="E1303" s="512"/>
      <c r="F1303" s="513"/>
    </row>
    <row r="1304" spans="1:6">
      <c r="A1304" s="511"/>
      <c r="B1304" s="512"/>
      <c r="C1304" s="512"/>
      <c r="D1304" s="512"/>
      <c r="E1304" s="512"/>
      <c r="F1304" s="513"/>
    </row>
    <row r="1305" spans="1:6">
      <c r="A1305" s="511"/>
      <c r="B1305" s="512"/>
      <c r="C1305" s="512"/>
      <c r="D1305" s="512"/>
      <c r="E1305" s="512"/>
      <c r="F1305" s="513"/>
    </row>
    <row r="1306" spans="1:6">
      <c r="A1306" s="511"/>
      <c r="B1306" s="512"/>
      <c r="C1306" s="512"/>
      <c r="D1306" s="512"/>
      <c r="E1306" s="512"/>
      <c r="F1306" s="513"/>
    </row>
    <row r="1307" spans="1:6">
      <c r="A1307" s="511"/>
      <c r="B1307" s="512"/>
      <c r="C1307" s="512"/>
      <c r="D1307" s="512"/>
      <c r="E1307" s="512"/>
      <c r="F1307" s="513"/>
    </row>
    <row r="1308" spans="1:6">
      <c r="A1308" s="511"/>
      <c r="B1308" s="512"/>
      <c r="C1308" s="512"/>
      <c r="D1308" s="512"/>
      <c r="E1308" s="512"/>
      <c r="F1308" s="513"/>
    </row>
    <row r="1309" spans="1:6">
      <c r="A1309" s="511"/>
      <c r="B1309" s="512"/>
      <c r="C1309" s="512"/>
      <c r="D1309" s="512"/>
      <c r="E1309" s="512"/>
      <c r="F1309" s="513"/>
    </row>
    <row r="1310" spans="1:6">
      <c r="A1310" s="511"/>
      <c r="B1310" s="512"/>
      <c r="C1310" s="512"/>
      <c r="D1310" s="512"/>
      <c r="E1310" s="512"/>
      <c r="F1310" s="513"/>
    </row>
    <row r="1311" spans="1:6">
      <c r="A1311" s="511"/>
      <c r="B1311" s="512"/>
      <c r="C1311" s="512"/>
      <c r="D1311" s="512"/>
      <c r="E1311" s="512"/>
      <c r="F1311" s="513"/>
    </row>
    <row r="1312" spans="1:6">
      <c r="A1312" s="511"/>
      <c r="B1312" s="512"/>
      <c r="C1312" s="512"/>
      <c r="D1312" s="512"/>
      <c r="E1312" s="512"/>
      <c r="F1312" s="513"/>
    </row>
    <row r="1313" spans="1:6">
      <c r="A1313" s="511"/>
      <c r="B1313" s="512"/>
      <c r="C1313" s="512"/>
      <c r="D1313" s="512"/>
      <c r="E1313" s="512"/>
      <c r="F1313" s="513"/>
    </row>
    <row r="1314" spans="1:6">
      <c r="A1314" s="511"/>
      <c r="B1314" s="512"/>
      <c r="C1314" s="512"/>
      <c r="D1314" s="512"/>
      <c r="E1314" s="512"/>
      <c r="F1314" s="513"/>
    </row>
    <row r="1315" spans="1:6">
      <c r="A1315" s="511"/>
      <c r="B1315" s="512"/>
      <c r="C1315" s="512"/>
      <c r="D1315" s="512"/>
      <c r="E1315" s="512"/>
      <c r="F1315" s="513"/>
    </row>
    <row r="1316" spans="1:6">
      <c r="A1316" s="511"/>
      <c r="B1316" s="512"/>
      <c r="C1316" s="512"/>
      <c r="D1316" s="512"/>
      <c r="E1316" s="512"/>
      <c r="F1316" s="513"/>
    </row>
    <row r="1317" spans="1:6">
      <c r="A1317" s="511"/>
      <c r="B1317" s="512"/>
      <c r="C1317" s="512"/>
      <c r="D1317" s="512"/>
      <c r="E1317" s="512"/>
      <c r="F1317" s="513"/>
    </row>
    <row r="1318" spans="1:6">
      <c r="A1318" s="511"/>
      <c r="B1318" s="512"/>
      <c r="C1318" s="512"/>
      <c r="D1318" s="512"/>
      <c r="E1318" s="512"/>
      <c r="F1318" s="513"/>
    </row>
    <row r="1319" spans="1:6">
      <c r="A1319" s="511"/>
      <c r="B1319" s="512"/>
      <c r="C1319" s="512"/>
      <c r="D1319" s="512"/>
      <c r="E1319" s="512"/>
      <c r="F1319" s="513"/>
    </row>
    <row r="1320" spans="1:6">
      <c r="A1320" s="511"/>
      <c r="B1320" s="512"/>
      <c r="C1320" s="512"/>
      <c r="D1320" s="512"/>
      <c r="E1320" s="512"/>
      <c r="F1320" s="513"/>
    </row>
    <row r="1321" spans="1:6">
      <c r="A1321" s="511"/>
      <c r="B1321" s="512"/>
      <c r="C1321" s="512"/>
      <c r="D1321" s="512"/>
      <c r="E1321" s="512"/>
      <c r="F1321" s="513"/>
    </row>
    <row r="1322" spans="1:6">
      <c r="A1322" s="511"/>
      <c r="B1322" s="512"/>
      <c r="C1322" s="512"/>
      <c r="D1322" s="512"/>
      <c r="E1322" s="512"/>
      <c r="F1322" s="513"/>
    </row>
    <row r="1323" spans="1:6">
      <c r="A1323" s="511"/>
      <c r="B1323" s="512"/>
      <c r="C1323" s="512"/>
      <c r="D1323" s="512"/>
      <c r="E1323" s="512"/>
      <c r="F1323" s="513"/>
    </row>
    <row r="1324" spans="1:6">
      <c r="A1324" s="511"/>
      <c r="B1324" s="512"/>
      <c r="C1324" s="512"/>
      <c r="D1324" s="512"/>
      <c r="E1324" s="512"/>
      <c r="F1324" s="513"/>
    </row>
    <row r="1325" spans="1:6">
      <c r="A1325" s="511"/>
      <c r="B1325" s="512"/>
      <c r="C1325" s="512"/>
      <c r="D1325" s="512"/>
      <c r="E1325" s="512"/>
      <c r="F1325" s="513"/>
    </row>
    <row r="1326" spans="1:6">
      <c r="A1326" s="511"/>
      <c r="B1326" s="512"/>
      <c r="C1326" s="512"/>
      <c r="D1326" s="512"/>
      <c r="E1326" s="512"/>
      <c r="F1326" s="513"/>
    </row>
    <row r="1327" spans="1:6">
      <c r="A1327" s="511"/>
      <c r="B1327" s="512"/>
      <c r="C1327" s="512"/>
      <c r="D1327" s="512"/>
      <c r="E1327" s="512"/>
      <c r="F1327" s="513"/>
    </row>
    <row r="1328" spans="1:6">
      <c r="A1328" s="511"/>
      <c r="B1328" s="512"/>
      <c r="C1328" s="512"/>
      <c r="D1328" s="512"/>
      <c r="E1328" s="512"/>
      <c r="F1328" s="513"/>
    </row>
    <row r="1329" spans="1:6">
      <c r="A1329" s="511"/>
      <c r="B1329" s="512"/>
      <c r="C1329" s="512"/>
      <c r="D1329" s="512"/>
      <c r="E1329" s="512"/>
      <c r="F1329" s="513"/>
    </row>
    <row r="1330" spans="1:6">
      <c r="A1330" s="511"/>
      <c r="B1330" s="512"/>
      <c r="C1330" s="512"/>
      <c r="D1330" s="512"/>
      <c r="E1330" s="512"/>
      <c r="F1330" s="513"/>
    </row>
    <row r="1331" spans="1:6">
      <c r="A1331" s="511"/>
      <c r="B1331" s="512"/>
      <c r="C1331" s="512"/>
      <c r="D1331" s="512"/>
      <c r="E1331" s="512"/>
      <c r="F1331" s="513"/>
    </row>
    <row r="1332" spans="1:6">
      <c r="A1332" s="511"/>
      <c r="B1332" s="512"/>
      <c r="C1332" s="512"/>
      <c r="D1332" s="512"/>
      <c r="E1332" s="512"/>
      <c r="F1332" s="513"/>
    </row>
    <row r="1333" spans="1:6">
      <c r="A1333" s="511"/>
      <c r="B1333" s="512"/>
      <c r="C1333" s="512"/>
      <c r="D1333" s="512"/>
      <c r="E1333" s="512"/>
      <c r="F1333" s="513"/>
    </row>
    <row r="1334" spans="1:6" ht="15" thickBot="1">
      <c r="A1334" s="514"/>
      <c r="B1334" s="515"/>
      <c r="C1334" s="515"/>
      <c r="D1334" s="515"/>
      <c r="E1334" s="515"/>
      <c r="F1334" s="516"/>
    </row>
    <row r="1335" spans="1:6" ht="15.6">
      <c r="A1335" s="517" t="s">
        <v>1201</v>
      </c>
      <c r="B1335" s="518"/>
      <c r="C1335" s="519" t="s">
        <v>599</v>
      </c>
      <c r="D1335" s="520"/>
      <c r="E1335" s="520"/>
      <c r="F1335" s="521"/>
    </row>
    <row r="1336" spans="1:6" ht="15.6">
      <c r="A1336" s="528" t="s">
        <v>1202</v>
      </c>
      <c r="B1336" s="529"/>
      <c r="C1336" s="522"/>
      <c r="D1336" s="523"/>
      <c r="E1336" s="523"/>
      <c r="F1336" s="524"/>
    </row>
    <row r="1337" spans="1:6" ht="20.399999999999999" customHeight="1">
      <c r="A1337" s="530" t="s">
        <v>1203</v>
      </c>
      <c r="B1337" s="531"/>
      <c r="C1337" s="522"/>
      <c r="D1337" s="523"/>
      <c r="E1337" s="523"/>
      <c r="F1337" s="524"/>
    </row>
    <row r="1338" spans="1:6" ht="15" thickBot="1">
      <c r="A1338" s="532"/>
      <c r="B1338" s="533"/>
      <c r="C1338" s="525"/>
      <c r="D1338" s="526"/>
      <c r="E1338" s="526"/>
      <c r="F1338" s="527"/>
    </row>
    <row r="1339" spans="1:6" ht="15" thickBot="1">
      <c r="A1339" s="534" t="s">
        <v>1204</v>
      </c>
      <c r="B1339" s="535"/>
      <c r="C1339" s="535"/>
      <c r="D1339" s="535"/>
      <c r="E1339" s="535"/>
      <c r="F1339" s="536"/>
    </row>
    <row r="1340" spans="1:6">
      <c r="A1340" s="363" t="s">
        <v>671</v>
      </c>
      <c r="B1340" s="537" t="s">
        <v>1205</v>
      </c>
      <c r="C1340" s="538"/>
      <c r="D1340" s="539"/>
      <c r="E1340" s="364" t="s">
        <v>2</v>
      </c>
      <c r="F1340" s="365" t="s">
        <v>3</v>
      </c>
    </row>
    <row r="1341" spans="1:6" ht="15" thickBot="1">
      <c r="A1341" s="366" t="s">
        <v>1264</v>
      </c>
      <c r="B1341" s="540" t="s">
        <v>972</v>
      </c>
      <c r="C1341" s="541"/>
      <c r="D1341" s="542"/>
      <c r="E1341" s="367" t="s">
        <v>1092</v>
      </c>
      <c r="F1341" s="368"/>
    </row>
    <row r="1342" spans="1:6">
      <c r="A1342" s="508"/>
      <c r="B1342" s="509"/>
      <c r="C1342" s="509"/>
      <c r="D1342" s="509"/>
      <c r="E1342" s="509"/>
      <c r="F1342" s="510"/>
    </row>
    <row r="1343" spans="1:6">
      <c r="A1343" s="511"/>
      <c r="B1343" s="512"/>
      <c r="C1343" s="512"/>
      <c r="D1343" s="512"/>
      <c r="E1343" s="512"/>
      <c r="F1343" s="513"/>
    </row>
    <row r="1344" spans="1:6">
      <c r="A1344" s="511"/>
      <c r="B1344" s="512"/>
      <c r="C1344" s="512"/>
      <c r="D1344" s="512"/>
      <c r="E1344" s="512"/>
      <c r="F1344" s="513"/>
    </row>
    <row r="1345" spans="1:6">
      <c r="A1345" s="511"/>
      <c r="B1345" s="512"/>
      <c r="C1345" s="512"/>
      <c r="D1345" s="512"/>
      <c r="E1345" s="512"/>
      <c r="F1345" s="513"/>
    </row>
    <row r="1346" spans="1:6">
      <c r="A1346" s="511"/>
      <c r="B1346" s="512"/>
      <c r="C1346" s="512"/>
      <c r="D1346" s="512"/>
      <c r="E1346" s="512"/>
      <c r="F1346" s="513"/>
    </row>
    <row r="1347" spans="1:6">
      <c r="A1347" s="511"/>
      <c r="B1347" s="512"/>
      <c r="C1347" s="512"/>
      <c r="D1347" s="512"/>
      <c r="E1347" s="512"/>
      <c r="F1347" s="513"/>
    </row>
    <row r="1348" spans="1:6">
      <c r="A1348" s="511"/>
      <c r="B1348" s="512"/>
      <c r="C1348" s="512"/>
      <c r="D1348" s="512"/>
      <c r="E1348" s="512"/>
      <c r="F1348" s="513"/>
    </row>
    <row r="1349" spans="1:6">
      <c r="A1349" s="511"/>
      <c r="B1349" s="512"/>
      <c r="C1349" s="512"/>
      <c r="D1349" s="512"/>
      <c r="E1349" s="512"/>
      <c r="F1349" s="513"/>
    </row>
    <row r="1350" spans="1:6">
      <c r="A1350" s="511"/>
      <c r="B1350" s="512"/>
      <c r="C1350" s="512"/>
      <c r="D1350" s="512"/>
      <c r="E1350" s="512"/>
      <c r="F1350" s="513"/>
    </row>
    <row r="1351" spans="1:6">
      <c r="A1351" s="511"/>
      <c r="B1351" s="512"/>
      <c r="C1351" s="512"/>
      <c r="D1351" s="512"/>
      <c r="E1351" s="512"/>
      <c r="F1351" s="513"/>
    </row>
    <row r="1352" spans="1:6">
      <c r="A1352" s="511"/>
      <c r="B1352" s="512"/>
      <c r="C1352" s="512"/>
      <c r="D1352" s="512"/>
      <c r="E1352" s="512"/>
      <c r="F1352" s="513"/>
    </row>
    <row r="1353" spans="1:6">
      <c r="A1353" s="511"/>
      <c r="B1353" s="512"/>
      <c r="C1353" s="512"/>
      <c r="D1353" s="512"/>
      <c r="E1353" s="512"/>
      <c r="F1353" s="513"/>
    </row>
    <row r="1354" spans="1:6">
      <c r="A1354" s="511"/>
      <c r="B1354" s="512"/>
      <c r="C1354" s="512"/>
      <c r="D1354" s="512"/>
      <c r="E1354" s="512"/>
      <c r="F1354" s="513"/>
    </row>
    <row r="1355" spans="1:6">
      <c r="A1355" s="511"/>
      <c r="B1355" s="512"/>
      <c r="C1355" s="512"/>
      <c r="D1355" s="512"/>
      <c r="E1355" s="512"/>
      <c r="F1355" s="513"/>
    </row>
    <row r="1356" spans="1:6">
      <c r="A1356" s="511"/>
      <c r="B1356" s="512"/>
      <c r="C1356" s="512"/>
      <c r="D1356" s="512"/>
      <c r="E1356" s="512"/>
      <c r="F1356" s="513"/>
    </row>
    <row r="1357" spans="1:6">
      <c r="A1357" s="511"/>
      <c r="B1357" s="512"/>
      <c r="C1357" s="512"/>
      <c r="D1357" s="512"/>
      <c r="E1357" s="512"/>
      <c r="F1357" s="513"/>
    </row>
    <row r="1358" spans="1:6">
      <c r="A1358" s="511"/>
      <c r="B1358" s="512"/>
      <c r="C1358" s="512"/>
      <c r="D1358" s="512"/>
      <c r="E1358" s="512"/>
      <c r="F1358" s="513"/>
    </row>
    <row r="1359" spans="1:6">
      <c r="A1359" s="511"/>
      <c r="B1359" s="512"/>
      <c r="C1359" s="512"/>
      <c r="D1359" s="512"/>
      <c r="E1359" s="512"/>
      <c r="F1359" s="513"/>
    </row>
    <row r="1360" spans="1:6">
      <c r="A1360" s="511"/>
      <c r="B1360" s="512"/>
      <c r="C1360" s="512"/>
      <c r="D1360" s="512"/>
      <c r="E1360" s="512"/>
      <c r="F1360" s="513"/>
    </row>
    <row r="1361" spans="1:6">
      <c r="A1361" s="511"/>
      <c r="B1361" s="512"/>
      <c r="C1361" s="512"/>
      <c r="D1361" s="512"/>
      <c r="E1361" s="512"/>
      <c r="F1361" s="513"/>
    </row>
    <row r="1362" spans="1:6">
      <c r="A1362" s="511"/>
      <c r="B1362" s="512"/>
      <c r="C1362" s="512"/>
      <c r="D1362" s="512"/>
      <c r="E1362" s="512"/>
      <c r="F1362" s="513"/>
    </row>
    <row r="1363" spans="1:6">
      <c r="A1363" s="511"/>
      <c r="B1363" s="512"/>
      <c r="C1363" s="512"/>
      <c r="D1363" s="512"/>
      <c r="E1363" s="512"/>
      <c r="F1363" s="513"/>
    </row>
    <row r="1364" spans="1:6">
      <c r="A1364" s="511"/>
      <c r="B1364" s="512"/>
      <c r="C1364" s="512"/>
      <c r="D1364" s="512"/>
      <c r="E1364" s="512"/>
      <c r="F1364" s="513"/>
    </row>
    <row r="1365" spans="1:6">
      <c r="A1365" s="511"/>
      <c r="B1365" s="512"/>
      <c r="C1365" s="512"/>
      <c r="D1365" s="512"/>
      <c r="E1365" s="512"/>
      <c r="F1365" s="513"/>
    </row>
    <row r="1366" spans="1:6">
      <c r="A1366" s="511"/>
      <c r="B1366" s="512"/>
      <c r="C1366" s="512"/>
      <c r="D1366" s="512"/>
      <c r="E1366" s="512"/>
      <c r="F1366" s="513"/>
    </row>
    <row r="1367" spans="1:6">
      <c r="A1367" s="511"/>
      <c r="B1367" s="512"/>
      <c r="C1367" s="512"/>
      <c r="D1367" s="512"/>
      <c r="E1367" s="512"/>
      <c r="F1367" s="513"/>
    </row>
    <row r="1368" spans="1:6">
      <c r="A1368" s="511"/>
      <c r="B1368" s="512"/>
      <c r="C1368" s="512"/>
      <c r="D1368" s="512"/>
      <c r="E1368" s="512"/>
      <c r="F1368" s="513"/>
    </row>
    <row r="1369" spans="1:6">
      <c r="A1369" s="511"/>
      <c r="B1369" s="512"/>
      <c r="C1369" s="512"/>
      <c r="D1369" s="512"/>
      <c r="E1369" s="512"/>
      <c r="F1369" s="513"/>
    </row>
    <row r="1370" spans="1:6">
      <c r="A1370" s="511"/>
      <c r="B1370" s="512"/>
      <c r="C1370" s="512"/>
      <c r="D1370" s="512"/>
      <c r="E1370" s="512"/>
      <c r="F1370" s="513"/>
    </row>
    <row r="1371" spans="1:6">
      <c r="A1371" s="511"/>
      <c r="B1371" s="512"/>
      <c r="C1371" s="512"/>
      <c r="D1371" s="512"/>
      <c r="E1371" s="512"/>
      <c r="F1371" s="513"/>
    </row>
    <row r="1372" spans="1:6">
      <c r="A1372" s="511"/>
      <c r="B1372" s="512"/>
      <c r="C1372" s="512"/>
      <c r="D1372" s="512"/>
      <c r="E1372" s="512"/>
      <c r="F1372" s="513"/>
    </row>
    <row r="1373" spans="1:6">
      <c r="A1373" s="511"/>
      <c r="B1373" s="512"/>
      <c r="C1373" s="512"/>
      <c r="D1373" s="512"/>
      <c r="E1373" s="512"/>
      <c r="F1373" s="513"/>
    </row>
    <row r="1374" spans="1:6">
      <c r="A1374" s="511"/>
      <c r="B1374" s="512"/>
      <c r="C1374" s="512"/>
      <c r="D1374" s="512"/>
      <c r="E1374" s="512"/>
      <c r="F1374" s="513"/>
    </row>
    <row r="1375" spans="1:6">
      <c r="A1375" s="511"/>
      <c r="B1375" s="512"/>
      <c r="C1375" s="512"/>
      <c r="D1375" s="512"/>
      <c r="E1375" s="512"/>
      <c r="F1375" s="513"/>
    </row>
    <row r="1376" spans="1:6">
      <c r="A1376" s="511"/>
      <c r="B1376" s="512"/>
      <c r="C1376" s="512"/>
      <c r="D1376" s="512"/>
      <c r="E1376" s="512"/>
      <c r="F1376" s="513"/>
    </row>
    <row r="1377" spans="1:6">
      <c r="A1377" s="511"/>
      <c r="B1377" s="512"/>
      <c r="C1377" s="512"/>
      <c r="D1377" s="512"/>
      <c r="E1377" s="512"/>
      <c r="F1377" s="513"/>
    </row>
    <row r="1378" spans="1:6">
      <c r="A1378" s="511"/>
      <c r="B1378" s="512"/>
      <c r="C1378" s="512"/>
      <c r="D1378" s="512"/>
      <c r="E1378" s="512"/>
      <c r="F1378" s="513"/>
    </row>
    <row r="1379" spans="1:6">
      <c r="A1379" s="511"/>
      <c r="B1379" s="512"/>
      <c r="C1379" s="512"/>
      <c r="D1379" s="512"/>
      <c r="E1379" s="512"/>
      <c r="F1379" s="513"/>
    </row>
    <row r="1380" spans="1:6" ht="15" thickBot="1">
      <c r="A1380" s="514"/>
      <c r="B1380" s="515"/>
      <c r="C1380" s="515"/>
      <c r="D1380" s="515"/>
      <c r="E1380" s="515"/>
      <c r="F1380" s="516"/>
    </row>
    <row r="1381" spans="1:6" ht="15.6">
      <c r="A1381" s="517" t="s">
        <v>1201</v>
      </c>
      <c r="B1381" s="518"/>
      <c r="C1381" s="519" t="s">
        <v>599</v>
      </c>
      <c r="D1381" s="520"/>
      <c r="E1381" s="520"/>
      <c r="F1381" s="521"/>
    </row>
    <row r="1382" spans="1:6" ht="15.6">
      <c r="A1382" s="528" t="s">
        <v>1202</v>
      </c>
      <c r="B1382" s="529"/>
      <c r="C1382" s="522"/>
      <c r="D1382" s="523"/>
      <c r="E1382" s="523"/>
      <c r="F1382" s="524"/>
    </row>
    <row r="1383" spans="1:6" ht="20.399999999999999" customHeight="1">
      <c r="A1383" s="530" t="s">
        <v>1203</v>
      </c>
      <c r="B1383" s="531"/>
      <c r="C1383" s="522"/>
      <c r="D1383" s="523"/>
      <c r="E1383" s="523"/>
      <c r="F1383" s="524"/>
    </row>
    <row r="1384" spans="1:6" ht="15" thickBot="1">
      <c r="A1384" s="532"/>
      <c r="B1384" s="533"/>
      <c r="C1384" s="525"/>
      <c r="D1384" s="526"/>
      <c r="E1384" s="526"/>
      <c r="F1384" s="527"/>
    </row>
    <row r="1385" spans="1:6" ht="15" thickBot="1">
      <c r="A1385" s="534" t="s">
        <v>1204</v>
      </c>
      <c r="B1385" s="535"/>
      <c r="C1385" s="535"/>
      <c r="D1385" s="535"/>
      <c r="E1385" s="535"/>
      <c r="F1385" s="536"/>
    </row>
    <row r="1386" spans="1:6">
      <c r="A1386" s="363" t="s">
        <v>671</v>
      </c>
      <c r="B1386" s="537" t="s">
        <v>1205</v>
      </c>
      <c r="C1386" s="538"/>
      <c r="D1386" s="539"/>
      <c r="E1386" s="364" t="s">
        <v>2</v>
      </c>
      <c r="F1386" s="365" t="s">
        <v>3</v>
      </c>
    </row>
    <row r="1387" spans="1:6" ht="15" thickBot="1">
      <c r="A1387" s="366" t="s">
        <v>1265</v>
      </c>
      <c r="B1387" s="540" t="s">
        <v>1266</v>
      </c>
      <c r="C1387" s="541"/>
      <c r="D1387" s="542"/>
      <c r="E1387" s="367" t="s">
        <v>1092</v>
      </c>
      <c r="F1387" s="368"/>
    </row>
    <row r="1388" spans="1:6">
      <c r="A1388" s="508"/>
      <c r="B1388" s="509"/>
      <c r="C1388" s="509"/>
      <c r="D1388" s="509"/>
      <c r="E1388" s="509"/>
      <c r="F1388" s="510"/>
    </row>
    <row r="1389" spans="1:6">
      <c r="A1389" s="511"/>
      <c r="B1389" s="512"/>
      <c r="C1389" s="512"/>
      <c r="D1389" s="512"/>
      <c r="E1389" s="512"/>
      <c r="F1389" s="513"/>
    </row>
    <row r="1390" spans="1:6">
      <c r="A1390" s="511"/>
      <c r="B1390" s="512"/>
      <c r="C1390" s="512"/>
      <c r="D1390" s="512"/>
      <c r="E1390" s="512"/>
      <c r="F1390" s="513"/>
    </row>
    <row r="1391" spans="1:6">
      <c r="A1391" s="511"/>
      <c r="B1391" s="512"/>
      <c r="C1391" s="512"/>
      <c r="D1391" s="512"/>
      <c r="E1391" s="512"/>
      <c r="F1391" s="513"/>
    </row>
    <row r="1392" spans="1:6">
      <c r="A1392" s="511"/>
      <c r="B1392" s="512"/>
      <c r="C1392" s="512"/>
      <c r="D1392" s="512"/>
      <c r="E1392" s="512"/>
      <c r="F1392" s="513"/>
    </row>
    <row r="1393" spans="1:6">
      <c r="A1393" s="511"/>
      <c r="B1393" s="512"/>
      <c r="C1393" s="512"/>
      <c r="D1393" s="512"/>
      <c r="E1393" s="512"/>
      <c r="F1393" s="513"/>
    </row>
    <row r="1394" spans="1:6">
      <c r="A1394" s="511"/>
      <c r="B1394" s="512"/>
      <c r="C1394" s="512"/>
      <c r="D1394" s="512"/>
      <c r="E1394" s="512"/>
      <c r="F1394" s="513"/>
    </row>
    <row r="1395" spans="1:6">
      <c r="A1395" s="511"/>
      <c r="B1395" s="512"/>
      <c r="C1395" s="512"/>
      <c r="D1395" s="512"/>
      <c r="E1395" s="512"/>
      <c r="F1395" s="513"/>
    </row>
    <row r="1396" spans="1:6">
      <c r="A1396" s="511"/>
      <c r="B1396" s="512"/>
      <c r="C1396" s="512"/>
      <c r="D1396" s="512"/>
      <c r="E1396" s="512"/>
      <c r="F1396" s="513"/>
    </row>
    <row r="1397" spans="1:6">
      <c r="A1397" s="511"/>
      <c r="B1397" s="512"/>
      <c r="C1397" s="512"/>
      <c r="D1397" s="512"/>
      <c r="E1397" s="512"/>
      <c r="F1397" s="513"/>
    </row>
    <row r="1398" spans="1:6">
      <c r="A1398" s="511"/>
      <c r="B1398" s="512"/>
      <c r="C1398" s="512"/>
      <c r="D1398" s="512"/>
      <c r="E1398" s="512"/>
      <c r="F1398" s="513"/>
    </row>
    <row r="1399" spans="1:6">
      <c r="A1399" s="511"/>
      <c r="B1399" s="512"/>
      <c r="C1399" s="512"/>
      <c r="D1399" s="512"/>
      <c r="E1399" s="512"/>
      <c r="F1399" s="513"/>
    </row>
    <row r="1400" spans="1:6">
      <c r="A1400" s="511"/>
      <c r="B1400" s="512"/>
      <c r="C1400" s="512"/>
      <c r="D1400" s="512"/>
      <c r="E1400" s="512"/>
      <c r="F1400" s="513"/>
    </row>
    <row r="1401" spans="1:6">
      <c r="A1401" s="511"/>
      <c r="B1401" s="512"/>
      <c r="C1401" s="512"/>
      <c r="D1401" s="512"/>
      <c r="E1401" s="512"/>
      <c r="F1401" s="513"/>
    </row>
    <row r="1402" spans="1:6">
      <c r="A1402" s="511"/>
      <c r="B1402" s="512"/>
      <c r="C1402" s="512"/>
      <c r="D1402" s="512"/>
      <c r="E1402" s="512"/>
      <c r="F1402" s="513"/>
    </row>
    <row r="1403" spans="1:6">
      <c r="A1403" s="511"/>
      <c r="B1403" s="512"/>
      <c r="C1403" s="512"/>
      <c r="D1403" s="512"/>
      <c r="E1403" s="512"/>
      <c r="F1403" s="513"/>
    </row>
    <row r="1404" spans="1:6">
      <c r="A1404" s="511"/>
      <c r="B1404" s="512"/>
      <c r="C1404" s="512"/>
      <c r="D1404" s="512"/>
      <c r="E1404" s="512"/>
      <c r="F1404" s="513"/>
    </row>
    <row r="1405" spans="1:6">
      <c r="A1405" s="511"/>
      <c r="B1405" s="512"/>
      <c r="C1405" s="512"/>
      <c r="D1405" s="512"/>
      <c r="E1405" s="512"/>
      <c r="F1405" s="513"/>
    </row>
    <row r="1406" spans="1:6">
      <c r="A1406" s="511"/>
      <c r="B1406" s="512"/>
      <c r="C1406" s="512"/>
      <c r="D1406" s="512"/>
      <c r="E1406" s="512"/>
      <c r="F1406" s="513"/>
    </row>
    <row r="1407" spans="1:6">
      <c r="A1407" s="511"/>
      <c r="B1407" s="512"/>
      <c r="C1407" s="512"/>
      <c r="D1407" s="512"/>
      <c r="E1407" s="512"/>
      <c r="F1407" s="513"/>
    </row>
    <row r="1408" spans="1:6">
      <c r="A1408" s="511"/>
      <c r="B1408" s="512"/>
      <c r="C1408" s="512"/>
      <c r="D1408" s="512"/>
      <c r="E1408" s="512"/>
      <c r="F1408" s="513"/>
    </row>
    <row r="1409" spans="1:6">
      <c r="A1409" s="511"/>
      <c r="B1409" s="512"/>
      <c r="C1409" s="512"/>
      <c r="D1409" s="512"/>
      <c r="E1409" s="512"/>
      <c r="F1409" s="513"/>
    </row>
    <row r="1410" spans="1:6">
      <c r="A1410" s="511"/>
      <c r="B1410" s="512"/>
      <c r="C1410" s="512"/>
      <c r="D1410" s="512"/>
      <c r="E1410" s="512"/>
      <c r="F1410" s="513"/>
    </row>
    <row r="1411" spans="1:6">
      <c r="A1411" s="511"/>
      <c r="B1411" s="512"/>
      <c r="C1411" s="512"/>
      <c r="D1411" s="512"/>
      <c r="E1411" s="512"/>
      <c r="F1411" s="513"/>
    </row>
    <row r="1412" spans="1:6">
      <c r="A1412" s="511"/>
      <c r="B1412" s="512"/>
      <c r="C1412" s="512"/>
      <c r="D1412" s="512"/>
      <c r="E1412" s="512"/>
      <c r="F1412" s="513"/>
    </row>
    <row r="1413" spans="1:6">
      <c r="A1413" s="511"/>
      <c r="B1413" s="512"/>
      <c r="C1413" s="512"/>
      <c r="D1413" s="512"/>
      <c r="E1413" s="512"/>
      <c r="F1413" s="513"/>
    </row>
    <row r="1414" spans="1:6">
      <c r="A1414" s="511"/>
      <c r="B1414" s="512"/>
      <c r="C1414" s="512"/>
      <c r="D1414" s="512"/>
      <c r="E1414" s="512"/>
      <c r="F1414" s="513"/>
    </row>
    <row r="1415" spans="1:6">
      <c r="A1415" s="511"/>
      <c r="B1415" s="512"/>
      <c r="C1415" s="512"/>
      <c r="D1415" s="512"/>
      <c r="E1415" s="512"/>
      <c r="F1415" s="513"/>
    </row>
    <row r="1416" spans="1:6">
      <c r="A1416" s="511"/>
      <c r="B1416" s="512"/>
      <c r="C1416" s="512"/>
      <c r="D1416" s="512"/>
      <c r="E1416" s="512"/>
      <c r="F1416" s="513"/>
    </row>
    <row r="1417" spans="1:6">
      <c r="A1417" s="511"/>
      <c r="B1417" s="512"/>
      <c r="C1417" s="512"/>
      <c r="D1417" s="512"/>
      <c r="E1417" s="512"/>
      <c r="F1417" s="513"/>
    </row>
    <row r="1418" spans="1:6">
      <c r="A1418" s="511"/>
      <c r="B1418" s="512"/>
      <c r="C1418" s="512"/>
      <c r="D1418" s="512"/>
      <c r="E1418" s="512"/>
      <c r="F1418" s="513"/>
    </row>
    <row r="1419" spans="1:6">
      <c r="A1419" s="511"/>
      <c r="B1419" s="512"/>
      <c r="C1419" s="512"/>
      <c r="D1419" s="512"/>
      <c r="E1419" s="512"/>
      <c r="F1419" s="513"/>
    </row>
    <row r="1420" spans="1:6">
      <c r="A1420" s="511"/>
      <c r="B1420" s="512"/>
      <c r="C1420" s="512"/>
      <c r="D1420" s="512"/>
      <c r="E1420" s="512"/>
      <c r="F1420" s="513"/>
    </row>
    <row r="1421" spans="1:6">
      <c r="A1421" s="511"/>
      <c r="B1421" s="512"/>
      <c r="C1421" s="512"/>
      <c r="D1421" s="512"/>
      <c r="E1421" s="512"/>
      <c r="F1421" s="513"/>
    </row>
    <row r="1422" spans="1:6">
      <c r="A1422" s="511"/>
      <c r="B1422" s="512"/>
      <c r="C1422" s="512"/>
      <c r="D1422" s="512"/>
      <c r="E1422" s="512"/>
      <c r="F1422" s="513"/>
    </row>
    <row r="1423" spans="1:6">
      <c r="A1423" s="511"/>
      <c r="B1423" s="512"/>
      <c r="C1423" s="512"/>
      <c r="D1423" s="512"/>
      <c r="E1423" s="512"/>
      <c r="F1423" s="513"/>
    </row>
    <row r="1424" spans="1:6">
      <c r="A1424" s="511"/>
      <c r="B1424" s="512"/>
      <c r="C1424" s="512"/>
      <c r="D1424" s="512"/>
      <c r="E1424" s="512"/>
      <c r="F1424" s="513"/>
    </row>
    <row r="1425" spans="1:6">
      <c r="A1425" s="511"/>
      <c r="B1425" s="512"/>
      <c r="C1425" s="512"/>
      <c r="D1425" s="512"/>
      <c r="E1425" s="512"/>
      <c r="F1425" s="513"/>
    </row>
    <row r="1426" spans="1:6" ht="15" thickBot="1">
      <c r="A1426" s="514"/>
      <c r="B1426" s="515"/>
      <c r="C1426" s="515"/>
      <c r="D1426" s="515"/>
      <c r="E1426" s="515"/>
      <c r="F1426" s="516"/>
    </row>
    <row r="1427" spans="1:6" ht="15.6">
      <c r="A1427" s="517" t="s">
        <v>1201</v>
      </c>
      <c r="B1427" s="518"/>
      <c r="C1427" s="519" t="s">
        <v>599</v>
      </c>
      <c r="D1427" s="520"/>
      <c r="E1427" s="520"/>
      <c r="F1427" s="521"/>
    </row>
    <row r="1428" spans="1:6" ht="15.6">
      <c r="A1428" s="528" t="s">
        <v>1202</v>
      </c>
      <c r="B1428" s="529"/>
      <c r="C1428" s="522"/>
      <c r="D1428" s="523"/>
      <c r="E1428" s="523"/>
      <c r="F1428" s="524"/>
    </row>
    <row r="1429" spans="1:6" ht="20.399999999999999" customHeight="1">
      <c r="A1429" s="530" t="s">
        <v>1203</v>
      </c>
      <c r="B1429" s="531"/>
      <c r="C1429" s="522"/>
      <c r="D1429" s="523"/>
      <c r="E1429" s="523"/>
      <c r="F1429" s="524"/>
    </row>
    <row r="1430" spans="1:6" ht="15" thickBot="1">
      <c r="A1430" s="532"/>
      <c r="B1430" s="533"/>
      <c r="C1430" s="525"/>
      <c r="D1430" s="526"/>
      <c r="E1430" s="526"/>
      <c r="F1430" s="527"/>
    </row>
    <row r="1431" spans="1:6" ht="15" thickBot="1">
      <c r="A1431" s="534" t="s">
        <v>1204</v>
      </c>
      <c r="B1431" s="535"/>
      <c r="C1431" s="535"/>
      <c r="D1431" s="535"/>
      <c r="E1431" s="535"/>
      <c r="F1431" s="536"/>
    </row>
    <row r="1432" spans="1:6">
      <c r="A1432" s="363" t="s">
        <v>671</v>
      </c>
      <c r="B1432" s="537" t="s">
        <v>1205</v>
      </c>
      <c r="C1432" s="538"/>
      <c r="D1432" s="539"/>
      <c r="E1432" s="364" t="s">
        <v>2</v>
      </c>
      <c r="F1432" s="365" t="s">
        <v>3</v>
      </c>
    </row>
    <row r="1433" spans="1:6" ht="15" thickBot="1">
      <c r="A1433" s="366" t="s">
        <v>1267</v>
      </c>
      <c r="B1433" s="540" t="s">
        <v>1268</v>
      </c>
      <c r="C1433" s="541"/>
      <c r="D1433" s="542"/>
      <c r="E1433" s="367" t="s">
        <v>1092</v>
      </c>
      <c r="F1433" s="368"/>
    </row>
    <row r="1434" spans="1:6">
      <c r="A1434" s="508"/>
      <c r="B1434" s="509"/>
      <c r="C1434" s="509"/>
      <c r="D1434" s="509"/>
      <c r="E1434" s="509"/>
      <c r="F1434" s="510"/>
    </row>
    <row r="1435" spans="1:6">
      <c r="A1435" s="511"/>
      <c r="B1435" s="512"/>
      <c r="C1435" s="512"/>
      <c r="D1435" s="512"/>
      <c r="E1435" s="512"/>
      <c r="F1435" s="513"/>
    </row>
    <row r="1436" spans="1:6">
      <c r="A1436" s="511"/>
      <c r="B1436" s="512"/>
      <c r="C1436" s="512"/>
      <c r="D1436" s="512"/>
      <c r="E1436" s="512"/>
      <c r="F1436" s="513"/>
    </row>
    <row r="1437" spans="1:6">
      <c r="A1437" s="511"/>
      <c r="B1437" s="512"/>
      <c r="C1437" s="512"/>
      <c r="D1437" s="512"/>
      <c r="E1437" s="512"/>
      <c r="F1437" s="513"/>
    </row>
    <row r="1438" spans="1:6">
      <c r="A1438" s="511"/>
      <c r="B1438" s="512"/>
      <c r="C1438" s="512"/>
      <c r="D1438" s="512"/>
      <c r="E1438" s="512"/>
      <c r="F1438" s="513"/>
    </row>
    <row r="1439" spans="1:6">
      <c r="A1439" s="511"/>
      <c r="B1439" s="512"/>
      <c r="C1439" s="512"/>
      <c r="D1439" s="512"/>
      <c r="E1439" s="512"/>
      <c r="F1439" s="513"/>
    </row>
    <row r="1440" spans="1:6">
      <c r="A1440" s="511"/>
      <c r="B1440" s="512"/>
      <c r="C1440" s="512"/>
      <c r="D1440" s="512"/>
      <c r="E1440" s="512"/>
      <c r="F1440" s="513"/>
    </row>
    <row r="1441" spans="1:6">
      <c r="A1441" s="511"/>
      <c r="B1441" s="512"/>
      <c r="C1441" s="512"/>
      <c r="D1441" s="512"/>
      <c r="E1441" s="512"/>
      <c r="F1441" s="513"/>
    </row>
    <row r="1442" spans="1:6">
      <c r="A1442" s="511"/>
      <c r="B1442" s="512"/>
      <c r="C1442" s="512"/>
      <c r="D1442" s="512"/>
      <c r="E1442" s="512"/>
      <c r="F1442" s="513"/>
    </row>
    <row r="1443" spans="1:6">
      <c r="A1443" s="511"/>
      <c r="B1443" s="512"/>
      <c r="C1443" s="512"/>
      <c r="D1443" s="512"/>
      <c r="E1443" s="512"/>
      <c r="F1443" s="513"/>
    </row>
    <row r="1444" spans="1:6">
      <c r="A1444" s="511"/>
      <c r="B1444" s="512"/>
      <c r="C1444" s="512"/>
      <c r="D1444" s="512"/>
      <c r="E1444" s="512"/>
      <c r="F1444" s="513"/>
    </row>
    <row r="1445" spans="1:6">
      <c r="A1445" s="511"/>
      <c r="B1445" s="512"/>
      <c r="C1445" s="512"/>
      <c r="D1445" s="512"/>
      <c r="E1445" s="512"/>
      <c r="F1445" s="513"/>
    </row>
    <row r="1446" spans="1:6">
      <c r="A1446" s="511"/>
      <c r="B1446" s="512"/>
      <c r="C1446" s="512"/>
      <c r="D1446" s="512"/>
      <c r="E1446" s="512"/>
      <c r="F1446" s="513"/>
    </row>
    <row r="1447" spans="1:6">
      <c r="A1447" s="511"/>
      <c r="B1447" s="512"/>
      <c r="C1447" s="512"/>
      <c r="D1447" s="512"/>
      <c r="E1447" s="512"/>
      <c r="F1447" s="513"/>
    </row>
    <row r="1448" spans="1:6">
      <c r="A1448" s="511"/>
      <c r="B1448" s="512"/>
      <c r="C1448" s="512"/>
      <c r="D1448" s="512"/>
      <c r="E1448" s="512"/>
      <c r="F1448" s="513"/>
    </row>
    <row r="1449" spans="1:6">
      <c r="A1449" s="511"/>
      <c r="B1449" s="512"/>
      <c r="C1449" s="512"/>
      <c r="D1449" s="512"/>
      <c r="E1449" s="512"/>
      <c r="F1449" s="513"/>
    </row>
    <row r="1450" spans="1:6">
      <c r="A1450" s="511"/>
      <c r="B1450" s="512"/>
      <c r="C1450" s="512"/>
      <c r="D1450" s="512"/>
      <c r="E1450" s="512"/>
      <c r="F1450" s="513"/>
    </row>
    <row r="1451" spans="1:6">
      <c r="A1451" s="511"/>
      <c r="B1451" s="512"/>
      <c r="C1451" s="512"/>
      <c r="D1451" s="512"/>
      <c r="E1451" s="512"/>
      <c r="F1451" s="513"/>
    </row>
    <row r="1452" spans="1:6">
      <c r="A1452" s="511"/>
      <c r="B1452" s="512"/>
      <c r="C1452" s="512"/>
      <c r="D1452" s="512"/>
      <c r="E1452" s="512"/>
      <c r="F1452" s="513"/>
    </row>
    <row r="1453" spans="1:6">
      <c r="A1453" s="511"/>
      <c r="B1453" s="512"/>
      <c r="C1453" s="512"/>
      <c r="D1453" s="512"/>
      <c r="E1453" s="512"/>
      <c r="F1453" s="513"/>
    </row>
    <row r="1454" spans="1:6">
      <c r="A1454" s="511"/>
      <c r="B1454" s="512"/>
      <c r="C1454" s="512"/>
      <c r="D1454" s="512"/>
      <c r="E1454" s="512"/>
      <c r="F1454" s="513"/>
    </row>
    <row r="1455" spans="1:6">
      <c r="A1455" s="511"/>
      <c r="B1455" s="512"/>
      <c r="C1455" s="512"/>
      <c r="D1455" s="512"/>
      <c r="E1455" s="512"/>
      <c r="F1455" s="513"/>
    </row>
    <row r="1456" spans="1:6">
      <c r="A1456" s="511"/>
      <c r="B1456" s="512"/>
      <c r="C1456" s="512"/>
      <c r="D1456" s="512"/>
      <c r="E1456" s="512"/>
      <c r="F1456" s="513"/>
    </row>
    <row r="1457" spans="1:6">
      <c r="A1457" s="511"/>
      <c r="B1457" s="512"/>
      <c r="C1457" s="512"/>
      <c r="D1457" s="512"/>
      <c r="E1457" s="512"/>
      <c r="F1457" s="513"/>
    </row>
    <row r="1458" spans="1:6">
      <c r="A1458" s="511"/>
      <c r="B1458" s="512"/>
      <c r="C1458" s="512"/>
      <c r="D1458" s="512"/>
      <c r="E1458" s="512"/>
      <c r="F1458" s="513"/>
    </row>
    <row r="1459" spans="1:6">
      <c r="A1459" s="511"/>
      <c r="B1459" s="512"/>
      <c r="C1459" s="512"/>
      <c r="D1459" s="512"/>
      <c r="E1459" s="512"/>
      <c r="F1459" s="513"/>
    </row>
    <row r="1460" spans="1:6">
      <c r="A1460" s="511"/>
      <c r="B1460" s="512"/>
      <c r="C1460" s="512"/>
      <c r="D1460" s="512"/>
      <c r="E1460" s="512"/>
      <c r="F1460" s="513"/>
    </row>
    <row r="1461" spans="1:6">
      <c r="A1461" s="511"/>
      <c r="B1461" s="512"/>
      <c r="C1461" s="512"/>
      <c r="D1461" s="512"/>
      <c r="E1461" s="512"/>
      <c r="F1461" s="513"/>
    </row>
    <row r="1462" spans="1:6">
      <c r="A1462" s="511"/>
      <c r="B1462" s="512"/>
      <c r="C1462" s="512"/>
      <c r="D1462" s="512"/>
      <c r="E1462" s="512"/>
      <c r="F1462" s="513"/>
    </row>
    <row r="1463" spans="1:6">
      <c r="A1463" s="511"/>
      <c r="B1463" s="512"/>
      <c r="C1463" s="512"/>
      <c r="D1463" s="512"/>
      <c r="E1463" s="512"/>
      <c r="F1463" s="513"/>
    </row>
    <row r="1464" spans="1:6">
      <c r="A1464" s="511"/>
      <c r="B1464" s="512"/>
      <c r="C1464" s="512"/>
      <c r="D1464" s="512"/>
      <c r="E1464" s="512"/>
      <c r="F1464" s="513"/>
    </row>
    <row r="1465" spans="1:6">
      <c r="A1465" s="511"/>
      <c r="B1465" s="512"/>
      <c r="C1465" s="512"/>
      <c r="D1465" s="512"/>
      <c r="E1465" s="512"/>
      <c r="F1465" s="513"/>
    </row>
    <row r="1466" spans="1:6">
      <c r="A1466" s="511"/>
      <c r="B1466" s="512"/>
      <c r="C1466" s="512"/>
      <c r="D1466" s="512"/>
      <c r="E1466" s="512"/>
      <c r="F1466" s="513"/>
    </row>
    <row r="1467" spans="1:6">
      <c r="A1467" s="511"/>
      <c r="B1467" s="512"/>
      <c r="C1467" s="512"/>
      <c r="D1467" s="512"/>
      <c r="E1467" s="512"/>
      <c r="F1467" s="513"/>
    </row>
    <row r="1468" spans="1:6">
      <c r="A1468" s="511"/>
      <c r="B1468" s="512"/>
      <c r="C1468" s="512"/>
      <c r="D1468" s="512"/>
      <c r="E1468" s="512"/>
      <c r="F1468" s="513"/>
    </row>
    <row r="1469" spans="1:6">
      <c r="A1469" s="511"/>
      <c r="B1469" s="512"/>
      <c r="C1469" s="512"/>
      <c r="D1469" s="512"/>
      <c r="E1469" s="512"/>
      <c r="F1469" s="513"/>
    </row>
    <row r="1470" spans="1:6">
      <c r="A1470" s="511"/>
      <c r="B1470" s="512"/>
      <c r="C1470" s="512"/>
      <c r="D1470" s="512"/>
      <c r="E1470" s="512"/>
      <c r="F1470" s="513"/>
    </row>
    <row r="1471" spans="1:6">
      <c r="A1471" s="511"/>
      <c r="B1471" s="512"/>
      <c r="C1471" s="512"/>
      <c r="D1471" s="512"/>
      <c r="E1471" s="512"/>
      <c r="F1471" s="513"/>
    </row>
    <row r="1472" spans="1:6" ht="15" thickBot="1">
      <c r="A1472" s="514"/>
      <c r="B1472" s="515"/>
      <c r="C1472" s="515"/>
      <c r="D1472" s="515"/>
      <c r="E1472" s="515"/>
      <c r="F1472" s="516"/>
    </row>
    <row r="1473" spans="1:6" ht="15.6">
      <c r="A1473" s="517" t="s">
        <v>1201</v>
      </c>
      <c r="B1473" s="518"/>
      <c r="C1473" s="519" t="s">
        <v>599</v>
      </c>
      <c r="D1473" s="520"/>
      <c r="E1473" s="520"/>
      <c r="F1473" s="521"/>
    </row>
    <row r="1474" spans="1:6" ht="15.6">
      <c r="A1474" s="528" t="s">
        <v>1202</v>
      </c>
      <c r="B1474" s="529"/>
      <c r="C1474" s="522"/>
      <c r="D1474" s="523"/>
      <c r="E1474" s="523"/>
      <c r="F1474" s="524"/>
    </row>
    <row r="1475" spans="1:6" ht="20.399999999999999" customHeight="1">
      <c r="A1475" s="530" t="s">
        <v>1203</v>
      </c>
      <c r="B1475" s="531"/>
      <c r="C1475" s="522"/>
      <c r="D1475" s="523"/>
      <c r="E1475" s="523"/>
      <c r="F1475" s="524"/>
    </row>
    <row r="1476" spans="1:6" ht="15" thickBot="1">
      <c r="A1476" s="532"/>
      <c r="B1476" s="533"/>
      <c r="C1476" s="525"/>
      <c r="D1476" s="526"/>
      <c r="E1476" s="526"/>
      <c r="F1476" s="527"/>
    </row>
    <row r="1477" spans="1:6" ht="15" thickBot="1">
      <c r="A1477" s="534" t="s">
        <v>1204</v>
      </c>
      <c r="B1477" s="535"/>
      <c r="C1477" s="535"/>
      <c r="D1477" s="535"/>
      <c r="E1477" s="535"/>
      <c r="F1477" s="536"/>
    </row>
    <row r="1478" spans="1:6">
      <c r="A1478" s="363" t="s">
        <v>671</v>
      </c>
      <c r="B1478" s="537" t="s">
        <v>1205</v>
      </c>
      <c r="C1478" s="538"/>
      <c r="D1478" s="539"/>
      <c r="E1478" s="364" t="s">
        <v>2</v>
      </c>
      <c r="F1478" s="365" t="s">
        <v>3</v>
      </c>
    </row>
    <row r="1479" spans="1:6" ht="15" thickBot="1">
      <c r="A1479" s="366" t="s">
        <v>1269</v>
      </c>
      <c r="B1479" s="540" t="s">
        <v>1270</v>
      </c>
      <c r="C1479" s="541"/>
      <c r="D1479" s="542"/>
      <c r="E1479" s="367" t="s">
        <v>1092</v>
      </c>
      <c r="F1479" s="368"/>
    </row>
    <row r="1480" spans="1:6">
      <c r="A1480" s="508"/>
      <c r="B1480" s="509"/>
      <c r="C1480" s="509"/>
      <c r="D1480" s="509"/>
      <c r="E1480" s="509"/>
      <c r="F1480" s="510"/>
    </row>
    <row r="1481" spans="1:6">
      <c r="A1481" s="511"/>
      <c r="B1481" s="512"/>
      <c r="C1481" s="512"/>
      <c r="D1481" s="512"/>
      <c r="E1481" s="512"/>
      <c r="F1481" s="513"/>
    </row>
    <row r="1482" spans="1:6">
      <c r="A1482" s="511"/>
      <c r="B1482" s="512"/>
      <c r="C1482" s="512"/>
      <c r="D1482" s="512"/>
      <c r="E1482" s="512"/>
      <c r="F1482" s="513"/>
    </row>
    <row r="1483" spans="1:6">
      <c r="A1483" s="511"/>
      <c r="B1483" s="512"/>
      <c r="C1483" s="512"/>
      <c r="D1483" s="512"/>
      <c r="E1483" s="512"/>
      <c r="F1483" s="513"/>
    </row>
    <row r="1484" spans="1:6">
      <c r="A1484" s="511"/>
      <c r="B1484" s="512"/>
      <c r="C1484" s="512"/>
      <c r="D1484" s="512"/>
      <c r="E1484" s="512"/>
      <c r="F1484" s="513"/>
    </row>
    <row r="1485" spans="1:6">
      <c r="A1485" s="511"/>
      <c r="B1485" s="512"/>
      <c r="C1485" s="512"/>
      <c r="D1485" s="512"/>
      <c r="E1485" s="512"/>
      <c r="F1485" s="513"/>
    </row>
    <row r="1486" spans="1:6">
      <c r="A1486" s="511"/>
      <c r="B1486" s="512"/>
      <c r="C1486" s="512"/>
      <c r="D1486" s="512"/>
      <c r="E1486" s="512"/>
      <c r="F1486" s="513"/>
    </row>
    <row r="1487" spans="1:6">
      <c r="A1487" s="511"/>
      <c r="B1487" s="512"/>
      <c r="C1487" s="512"/>
      <c r="D1487" s="512"/>
      <c r="E1487" s="512"/>
      <c r="F1487" s="513"/>
    </row>
    <row r="1488" spans="1:6">
      <c r="A1488" s="511"/>
      <c r="B1488" s="512"/>
      <c r="C1488" s="512"/>
      <c r="D1488" s="512"/>
      <c r="E1488" s="512"/>
      <c r="F1488" s="513"/>
    </row>
    <row r="1489" spans="1:6">
      <c r="A1489" s="511"/>
      <c r="B1489" s="512"/>
      <c r="C1489" s="512"/>
      <c r="D1489" s="512"/>
      <c r="E1489" s="512"/>
      <c r="F1489" s="513"/>
    </row>
    <row r="1490" spans="1:6">
      <c r="A1490" s="511"/>
      <c r="B1490" s="512"/>
      <c r="C1490" s="512"/>
      <c r="D1490" s="512"/>
      <c r="E1490" s="512"/>
      <c r="F1490" s="513"/>
    </row>
    <row r="1491" spans="1:6">
      <c r="A1491" s="511"/>
      <c r="B1491" s="512"/>
      <c r="C1491" s="512"/>
      <c r="D1491" s="512"/>
      <c r="E1491" s="512"/>
      <c r="F1491" s="513"/>
    </row>
    <row r="1492" spans="1:6">
      <c r="A1492" s="511"/>
      <c r="B1492" s="512"/>
      <c r="C1492" s="512"/>
      <c r="D1492" s="512"/>
      <c r="E1492" s="512"/>
      <c r="F1492" s="513"/>
    </row>
    <row r="1493" spans="1:6">
      <c r="A1493" s="511"/>
      <c r="B1493" s="512"/>
      <c r="C1493" s="512"/>
      <c r="D1493" s="512"/>
      <c r="E1493" s="512"/>
      <c r="F1493" s="513"/>
    </row>
    <row r="1494" spans="1:6">
      <c r="A1494" s="511"/>
      <c r="B1494" s="512"/>
      <c r="C1494" s="512"/>
      <c r="D1494" s="512"/>
      <c r="E1494" s="512"/>
      <c r="F1494" s="513"/>
    </row>
    <row r="1495" spans="1:6">
      <c r="A1495" s="511"/>
      <c r="B1495" s="512"/>
      <c r="C1495" s="512"/>
      <c r="D1495" s="512"/>
      <c r="E1495" s="512"/>
      <c r="F1495" s="513"/>
    </row>
    <row r="1496" spans="1:6">
      <c r="A1496" s="511"/>
      <c r="B1496" s="512"/>
      <c r="C1496" s="512"/>
      <c r="D1496" s="512"/>
      <c r="E1496" s="512"/>
      <c r="F1496" s="513"/>
    </row>
    <row r="1497" spans="1:6">
      <c r="A1497" s="511"/>
      <c r="B1497" s="512"/>
      <c r="C1497" s="512"/>
      <c r="D1497" s="512"/>
      <c r="E1497" s="512"/>
      <c r="F1497" s="513"/>
    </row>
    <row r="1498" spans="1:6">
      <c r="A1498" s="511"/>
      <c r="B1498" s="512"/>
      <c r="C1498" s="512"/>
      <c r="D1498" s="512"/>
      <c r="E1498" s="512"/>
      <c r="F1498" s="513"/>
    </row>
    <row r="1499" spans="1:6">
      <c r="A1499" s="511"/>
      <c r="B1499" s="512"/>
      <c r="C1499" s="512"/>
      <c r="D1499" s="512"/>
      <c r="E1499" s="512"/>
      <c r="F1499" s="513"/>
    </row>
    <row r="1500" spans="1:6">
      <c r="A1500" s="511"/>
      <c r="B1500" s="512"/>
      <c r="C1500" s="512"/>
      <c r="D1500" s="512"/>
      <c r="E1500" s="512"/>
      <c r="F1500" s="513"/>
    </row>
    <row r="1501" spans="1:6">
      <c r="A1501" s="511"/>
      <c r="B1501" s="512"/>
      <c r="C1501" s="512"/>
      <c r="D1501" s="512"/>
      <c r="E1501" s="512"/>
      <c r="F1501" s="513"/>
    </row>
    <row r="1502" spans="1:6">
      <c r="A1502" s="511"/>
      <c r="B1502" s="512"/>
      <c r="C1502" s="512"/>
      <c r="D1502" s="512"/>
      <c r="E1502" s="512"/>
      <c r="F1502" s="513"/>
    </row>
    <row r="1503" spans="1:6">
      <c r="A1503" s="511"/>
      <c r="B1503" s="512"/>
      <c r="C1503" s="512"/>
      <c r="D1503" s="512"/>
      <c r="E1503" s="512"/>
      <c r="F1503" s="513"/>
    </row>
    <row r="1504" spans="1:6">
      <c r="A1504" s="511"/>
      <c r="B1504" s="512"/>
      <c r="C1504" s="512"/>
      <c r="D1504" s="512"/>
      <c r="E1504" s="512"/>
      <c r="F1504" s="513"/>
    </row>
    <row r="1505" spans="1:6">
      <c r="A1505" s="511"/>
      <c r="B1505" s="512"/>
      <c r="C1505" s="512"/>
      <c r="D1505" s="512"/>
      <c r="E1505" s="512"/>
      <c r="F1505" s="513"/>
    </row>
    <row r="1506" spans="1:6">
      <c r="A1506" s="511"/>
      <c r="B1506" s="512"/>
      <c r="C1506" s="512"/>
      <c r="D1506" s="512"/>
      <c r="E1506" s="512"/>
      <c r="F1506" s="513"/>
    </row>
    <row r="1507" spans="1:6">
      <c r="A1507" s="511"/>
      <c r="B1507" s="512"/>
      <c r="C1507" s="512"/>
      <c r="D1507" s="512"/>
      <c r="E1507" s="512"/>
      <c r="F1507" s="513"/>
    </row>
    <row r="1508" spans="1:6">
      <c r="A1508" s="511"/>
      <c r="B1508" s="512"/>
      <c r="C1508" s="512"/>
      <c r="D1508" s="512"/>
      <c r="E1508" s="512"/>
      <c r="F1508" s="513"/>
    </row>
    <row r="1509" spans="1:6">
      <c r="A1509" s="511"/>
      <c r="B1509" s="512"/>
      <c r="C1509" s="512"/>
      <c r="D1509" s="512"/>
      <c r="E1509" s="512"/>
      <c r="F1509" s="513"/>
    </row>
    <row r="1510" spans="1:6">
      <c r="A1510" s="511"/>
      <c r="B1510" s="512"/>
      <c r="C1510" s="512"/>
      <c r="D1510" s="512"/>
      <c r="E1510" s="512"/>
      <c r="F1510" s="513"/>
    </row>
    <row r="1511" spans="1:6">
      <c r="A1511" s="511"/>
      <c r="B1511" s="512"/>
      <c r="C1511" s="512"/>
      <c r="D1511" s="512"/>
      <c r="E1511" s="512"/>
      <c r="F1511" s="513"/>
    </row>
    <row r="1512" spans="1:6">
      <c r="A1512" s="511"/>
      <c r="B1512" s="512"/>
      <c r="C1512" s="512"/>
      <c r="D1512" s="512"/>
      <c r="E1512" s="512"/>
      <c r="F1512" s="513"/>
    </row>
    <row r="1513" spans="1:6">
      <c r="A1513" s="511"/>
      <c r="B1513" s="512"/>
      <c r="C1513" s="512"/>
      <c r="D1513" s="512"/>
      <c r="E1513" s="512"/>
      <c r="F1513" s="513"/>
    </row>
    <row r="1514" spans="1:6">
      <c r="A1514" s="511"/>
      <c r="B1514" s="512"/>
      <c r="C1514" s="512"/>
      <c r="D1514" s="512"/>
      <c r="E1514" s="512"/>
      <c r="F1514" s="513"/>
    </row>
    <row r="1515" spans="1:6">
      <c r="A1515" s="511"/>
      <c r="B1515" s="512"/>
      <c r="C1515" s="512"/>
      <c r="D1515" s="512"/>
      <c r="E1515" s="512"/>
      <c r="F1515" s="513"/>
    </row>
    <row r="1516" spans="1:6">
      <c r="A1516" s="511"/>
      <c r="B1516" s="512"/>
      <c r="C1516" s="512"/>
      <c r="D1516" s="512"/>
      <c r="E1516" s="512"/>
      <c r="F1516" s="513"/>
    </row>
    <row r="1517" spans="1:6">
      <c r="A1517" s="511"/>
      <c r="B1517" s="512"/>
      <c r="C1517" s="512"/>
      <c r="D1517" s="512"/>
      <c r="E1517" s="512"/>
      <c r="F1517" s="513"/>
    </row>
    <row r="1518" spans="1:6" ht="15" thickBot="1">
      <c r="A1518" s="514"/>
      <c r="B1518" s="515"/>
      <c r="C1518" s="515"/>
      <c r="D1518" s="515"/>
      <c r="E1518" s="515"/>
      <c r="F1518" s="516"/>
    </row>
    <row r="1519" spans="1:6" ht="15.6">
      <c r="A1519" s="517" t="s">
        <v>1201</v>
      </c>
      <c r="B1519" s="518"/>
      <c r="C1519" s="519" t="s">
        <v>599</v>
      </c>
      <c r="D1519" s="520"/>
      <c r="E1519" s="520"/>
      <c r="F1519" s="521"/>
    </row>
    <row r="1520" spans="1:6" ht="15.6">
      <c r="A1520" s="528" t="s">
        <v>1202</v>
      </c>
      <c r="B1520" s="529"/>
      <c r="C1520" s="522"/>
      <c r="D1520" s="523"/>
      <c r="E1520" s="523"/>
      <c r="F1520" s="524"/>
    </row>
    <row r="1521" spans="1:6" ht="20.399999999999999" customHeight="1">
      <c r="A1521" s="530" t="s">
        <v>1203</v>
      </c>
      <c r="B1521" s="531"/>
      <c r="C1521" s="522"/>
      <c r="D1521" s="523"/>
      <c r="E1521" s="523"/>
      <c r="F1521" s="524"/>
    </row>
    <row r="1522" spans="1:6" ht="15" thickBot="1">
      <c r="A1522" s="532"/>
      <c r="B1522" s="533"/>
      <c r="C1522" s="525"/>
      <c r="D1522" s="526"/>
      <c r="E1522" s="526"/>
      <c r="F1522" s="527"/>
    </row>
    <row r="1523" spans="1:6" ht="15" thickBot="1">
      <c r="A1523" s="534" t="s">
        <v>1204</v>
      </c>
      <c r="B1523" s="535"/>
      <c r="C1523" s="535"/>
      <c r="D1523" s="535"/>
      <c r="E1523" s="535"/>
      <c r="F1523" s="536"/>
    </row>
    <row r="1524" spans="1:6">
      <c r="A1524" s="363" t="s">
        <v>671</v>
      </c>
      <c r="B1524" s="537" t="s">
        <v>1205</v>
      </c>
      <c r="C1524" s="538"/>
      <c r="D1524" s="539"/>
      <c r="E1524" s="364" t="s">
        <v>2</v>
      </c>
      <c r="F1524" s="365" t="s">
        <v>3</v>
      </c>
    </row>
    <row r="1525" spans="1:6" ht="15" thickBot="1">
      <c r="A1525" s="366" t="s">
        <v>1271</v>
      </c>
      <c r="B1525" s="540" t="s">
        <v>1272</v>
      </c>
      <c r="C1525" s="541"/>
      <c r="D1525" s="542"/>
      <c r="E1525" s="367" t="s">
        <v>1092</v>
      </c>
      <c r="F1525" s="368"/>
    </row>
    <row r="1526" spans="1:6">
      <c r="A1526" s="508"/>
      <c r="B1526" s="509"/>
      <c r="C1526" s="509"/>
      <c r="D1526" s="509"/>
      <c r="E1526" s="509"/>
      <c r="F1526" s="510"/>
    </row>
    <row r="1527" spans="1:6">
      <c r="A1527" s="511"/>
      <c r="B1527" s="512"/>
      <c r="C1527" s="512"/>
      <c r="D1527" s="512"/>
      <c r="E1527" s="512"/>
      <c r="F1527" s="513"/>
    </row>
    <row r="1528" spans="1:6">
      <c r="A1528" s="511"/>
      <c r="B1528" s="512"/>
      <c r="C1528" s="512"/>
      <c r="D1528" s="512"/>
      <c r="E1528" s="512"/>
      <c r="F1528" s="513"/>
    </row>
    <row r="1529" spans="1:6">
      <c r="A1529" s="511"/>
      <c r="B1529" s="512"/>
      <c r="C1529" s="512"/>
      <c r="D1529" s="512"/>
      <c r="E1529" s="512"/>
      <c r="F1529" s="513"/>
    </row>
    <row r="1530" spans="1:6">
      <c r="A1530" s="511"/>
      <c r="B1530" s="512"/>
      <c r="C1530" s="512"/>
      <c r="D1530" s="512"/>
      <c r="E1530" s="512"/>
      <c r="F1530" s="513"/>
    </row>
    <row r="1531" spans="1:6">
      <c r="A1531" s="511"/>
      <c r="B1531" s="512"/>
      <c r="C1531" s="512"/>
      <c r="D1531" s="512"/>
      <c r="E1531" s="512"/>
      <c r="F1531" s="513"/>
    </row>
    <row r="1532" spans="1:6">
      <c r="A1532" s="511"/>
      <c r="B1532" s="512"/>
      <c r="C1532" s="512"/>
      <c r="D1532" s="512"/>
      <c r="E1532" s="512"/>
      <c r="F1532" s="513"/>
    </row>
    <row r="1533" spans="1:6">
      <c r="A1533" s="511"/>
      <c r="B1533" s="512"/>
      <c r="C1533" s="512"/>
      <c r="D1533" s="512"/>
      <c r="E1533" s="512"/>
      <c r="F1533" s="513"/>
    </row>
    <row r="1534" spans="1:6">
      <c r="A1534" s="511"/>
      <c r="B1534" s="512"/>
      <c r="C1534" s="512"/>
      <c r="D1534" s="512"/>
      <c r="E1534" s="512"/>
      <c r="F1534" s="513"/>
    </row>
    <row r="1535" spans="1:6">
      <c r="A1535" s="511"/>
      <c r="B1535" s="512"/>
      <c r="C1535" s="512"/>
      <c r="D1535" s="512"/>
      <c r="E1535" s="512"/>
      <c r="F1535" s="513"/>
    </row>
    <row r="1536" spans="1:6">
      <c r="A1536" s="511"/>
      <c r="B1536" s="512"/>
      <c r="C1536" s="512"/>
      <c r="D1536" s="512"/>
      <c r="E1536" s="512"/>
      <c r="F1536" s="513"/>
    </row>
    <row r="1537" spans="1:6">
      <c r="A1537" s="511"/>
      <c r="B1537" s="512"/>
      <c r="C1537" s="512"/>
      <c r="D1537" s="512"/>
      <c r="E1537" s="512"/>
      <c r="F1537" s="513"/>
    </row>
    <row r="1538" spans="1:6">
      <c r="A1538" s="511"/>
      <c r="B1538" s="512"/>
      <c r="C1538" s="512"/>
      <c r="D1538" s="512"/>
      <c r="E1538" s="512"/>
      <c r="F1538" s="513"/>
    </row>
    <row r="1539" spans="1:6">
      <c r="A1539" s="511"/>
      <c r="B1539" s="512"/>
      <c r="C1539" s="512"/>
      <c r="D1539" s="512"/>
      <c r="E1539" s="512"/>
      <c r="F1539" s="513"/>
    </row>
    <row r="1540" spans="1:6">
      <c r="A1540" s="511"/>
      <c r="B1540" s="512"/>
      <c r="C1540" s="512"/>
      <c r="D1540" s="512"/>
      <c r="E1540" s="512"/>
      <c r="F1540" s="513"/>
    </row>
    <row r="1541" spans="1:6">
      <c r="A1541" s="511"/>
      <c r="B1541" s="512"/>
      <c r="C1541" s="512"/>
      <c r="D1541" s="512"/>
      <c r="E1541" s="512"/>
      <c r="F1541" s="513"/>
    </row>
    <row r="1542" spans="1:6">
      <c r="A1542" s="511"/>
      <c r="B1542" s="512"/>
      <c r="C1542" s="512"/>
      <c r="D1542" s="512"/>
      <c r="E1542" s="512"/>
      <c r="F1542" s="513"/>
    </row>
    <row r="1543" spans="1:6">
      <c r="A1543" s="511"/>
      <c r="B1543" s="512"/>
      <c r="C1543" s="512"/>
      <c r="D1543" s="512"/>
      <c r="E1543" s="512"/>
      <c r="F1543" s="513"/>
    </row>
    <row r="1544" spans="1:6">
      <c r="A1544" s="511"/>
      <c r="B1544" s="512"/>
      <c r="C1544" s="512"/>
      <c r="D1544" s="512"/>
      <c r="E1544" s="512"/>
      <c r="F1544" s="513"/>
    </row>
    <row r="1545" spans="1:6">
      <c r="A1545" s="511"/>
      <c r="B1545" s="512"/>
      <c r="C1545" s="512"/>
      <c r="D1545" s="512"/>
      <c r="E1545" s="512"/>
      <c r="F1545" s="513"/>
    </row>
    <row r="1546" spans="1:6">
      <c r="A1546" s="511"/>
      <c r="B1546" s="512"/>
      <c r="C1546" s="512"/>
      <c r="D1546" s="512"/>
      <c r="E1546" s="512"/>
      <c r="F1546" s="513"/>
    </row>
    <row r="1547" spans="1:6">
      <c r="A1547" s="511"/>
      <c r="B1547" s="512"/>
      <c r="C1547" s="512"/>
      <c r="D1547" s="512"/>
      <c r="E1547" s="512"/>
      <c r="F1547" s="513"/>
    </row>
    <row r="1548" spans="1:6">
      <c r="A1548" s="511"/>
      <c r="B1548" s="512"/>
      <c r="C1548" s="512"/>
      <c r="D1548" s="512"/>
      <c r="E1548" s="512"/>
      <c r="F1548" s="513"/>
    </row>
    <row r="1549" spans="1:6">
      <c r="A1549" s="511"/>
      <c r="B1549" s="512"/>
      <c r="C1549" s="512"/>
      <c r="D1549" s="512"/>
      <c r="E1549" s="512"/>
      <c r="F1549" s="513"/>
    </row>
    <row r="1550" spans="1:6">
      <c r="A1550" s="511"/>
      <c r="B1550" s="512"/>
      <c r="C1550" s="512"/>
      <c r="D1550" s="512"/>
      <c r="E1550" s="512"/>
      <c r="F1550" s="513"/>
    </row>
    <row r="1551" spans="1:6">
      <c r="A1551" s="511"/>
      <c r="B1551" s="512"/>
      <c r="C1551" s="512"/>
      <c r="D1551" s="512"/>
      <c r="E1551" s="512"/>
      <c r="F1551" s="513"/>
    </row>
    <row r="1552" spans="1:6">
      <c r="A1552" s="511"/>
      <c r="B1552" s="512"/>
      <c r="C1552" s="512"/>
      <c r="D1552" s="512"/>
      <c r="E1552" s="512"/>
      <c r="F1552" s="513"/>
    </row>
    <row r="1553" spans="1:6">
      <c r="A1553" s="511"/>
      <c r="B1553" s="512"/>
      <c r="C1553" s="512"/>
      <c r="D1553" s="512"/>
      <c r="E1553" s="512"/>
      <c r="F1553" s="513"/>
    </row>
    <row r="1554" spans="1:6">
      <c r="A1554" s="511"/>
      <c r="B1554" s="512"/>
      <c r="C1554" s="512"/>
      <c r="D1554" s="512"/>
      <c r="E1554" s="512"/>
      <c r="F1554" s="513"/>
    </row>
    <row r="1555" spans="1:6">
      <c r="A1555" s="511"/>
      <c r="B1555" s="512"/>
      <c r="C1555" s="512"/>
      <c r="D1555" s="512"/>
      <c r="E1555" s="512"/>
      <c r="F1555" s="513"/>
    </row>
    <row r="1556" spans="1:6">
      <c r="A1556" s="511"/>
      <c r="B1556" s="512"/>
      <c r="C1556" s="512"/>
      <c r="D1556" s="512"/>
      <c r="E1556" s="512"/>
      <c r="F1556" s="513"/>
    </row>
    <row r="1557" spans="1:6">
      <c r="A1557" s="511"/>
      <c r="B1557" s="512"/>
      <c r="C1557" s="512"/>
      <c r="D1557" s="512"/>
      <c r="E1557" s="512"/>
      <c r="F1557" s="513"/>
    </row>
    <row r="1558" spans="1:6">
      <c r="A1558" s="511"/>
      <c r="B1558" s="512"/>
      <c r="C1558" s="512"/>
      <c r="D1558" s="512"/>
      <c r="E1558" s="512"/>
      <c r="F1558" s="513"/>
    </row>
    <row r="1559" spans="1:6">
      <c r="A1559" s="511"/>
      <c r="B1559" s="512"/>
      <c r="C1559" s="512"/>
      <c r="D1559" s="512"/>
      <c r="E1559" s="512"/>
      <c r="F1559" s="513"/>
    </row>
    <row r="1560" spans="1:6">
      <c r="A1560" s="511"/>
      <c r="B1560" s="512"/>
      <c r="C1560" s="512"/>
      <c r="D1560" s="512"/>
      <c r="E1560" s="512"/>
      <c r="F1560" s="513"/>
    </row>
    <row r="1561" spans="1:6">
      <c r="A1561" s="511"/>
      <c r="B1561" s="512"/>
      <c r="C1561" s="512"/>
      <c r="D1561" s="512"/>
      <c r="E1561" s="512"/>
      <c r="F1561" s="513"/>
    </row>
    <row r="1562" spans="1:6">
      <c r="A1562" s="511"/>
      <c r="B1562" s="512"/>
      <c r="C1562" s="512"/>
      <c r="D1562" s="512"/>
      <c r="E1562" s="512"/>
      <c r="F1562" s="513"/>
    </row>
    <row r="1563" spans="1:6">
      <c r="A1563" s="511"/>
      <c r="B1563" s="512"/>
      <c r="C1563" s="512"/>
      <c r="D1563" s="512"/>
      <c r="E1563" s="512"/>
      <c r="F1563" s="513"/>
    </row>
    <row r="1564" spans="1:6" ht="15" thickBot="1">
      <c r="A1564" s="514"/>
      <c r="B1564" s="515"/>
      <c r="C1564" s="515"/>
      <c r="D1564" s="515"/>
      <c r="E1564" s="515"/>
      <c r="F1564" s="516"/>
    </row>
    <row r="1565" spans="1:6" ht="15.6">
      <c r="A1565" s="517" t="s">
        <v>1201</v>
      </c>
      <c r="B1565" s="518"/>
      <c r="C1565" s="519" t="s">
        <v>599</v>
      </c>
      <c r="D1565" s="520"/>
      <c r="E1565" s="520"/>
      <c r="F1565" s="521"/>
    </row>
    <row r="1566" spans="1:6" ht="15.6">
      <c r="A1566" s="528" t="s">
        <v>1202</v>
      </c>
      <c r="B1566" s="529"/>
      <c r="C1566" s="522"/>
      <c r="D1566" s="523"/>
      <c r="E1566" s="523"/>
      <c r="F1566" s="524"/>
    </row>
    <row r="1567" spans="1:6" ht="20.399999999999999" customHeight="1">
      <c r="A1567" s="530" t="s">
        <v>1203</v>
      </c>
      <c r="B1567" s="531"/>
      <c r="C1567" s="522"/>
      <c r="D1567" s="523"/>
      <c r="E1567" s="523"/>
      <c r="F1567" s="524"/>
    </row>
    <row r="1568" spans="1:6" ht="15" thickBot="1">
      <c r="A1568" s="532"/>
      <c r="B1568" s="533"/>
      <c r="C1568" s="525"/>
      <c r="D1568" s="526"/>
      <c r="E1568" s="526"/>
      <c r="F1568" s="527"/>
    </row>
    <row r="1569" spans="1:6" ht="15" thickBot="1">
      <c r="A1569" s="534" t="s">
        <v>1204</v>
      </c>
      <c r="B1569" s="535"/>
      <c r="C1569" s="535"/>
      <c r="D1569" s="535"/>
      <c r="E1569" s="535"/>
      <c r="F1569" s="536"/>
    </row>
    <row r="1570" spans="1:6">
      <c r="A1570" s="363" t="s">
        <v>671</v>
      </c>
      <c r="B1570" s="537" t="s">
        <v>1205</v>
      </c>
      <c r="C1570" s="538"/>
      <c r="D1570" s="539"/>
      <c r="E1570" s="364" t="s">
        <v>2</v>
      </c>
      <c r="F1570" s="365" t="s">
        <v>3</v>
      </c>
    </row>
    <row r="1571" spans="1:6" ht="15" thickBot="1">
      <c r="A1571" s="366" t="s">
        <v>1273</v>
      </c>
      <c r="B1571" s="540" t="s">
        <v>1274</v>
      </c>
      <c r="C1571" s="541"/>
      <c r="D1571" s="542"/>
      <c r="E1571" s="367" t="s">
        <v>1092</v>
      </c>
      <c r="F1571" s="368"/>
    </row>
    <row r="1572" spans="1:6">
      <c r="A1572" s="508"/>
      <c r="B1572" s="509"/>
      <c r="C1572" s="509"/>
      <c r="D1572" s="509"/>
      <c r="E1572" s="509"/>
      <c r="F1572" s="510"/>
    </row>
    <row r="1573" spans="1:6">
      <c r="A1573" s="511"/>
      <c r="B1573" s="512"/>
      <c r="C1573" s="512"/>
      <c r="D1573" s="512"/>
      <c r="E1573" s="512"/>
      <c r="F1573" s="513"/>
    </row>
    <row r="1574" spans="1:6">
      <c r="A1574" s="511"/>
      <c r="B1574" s="512"/>
      <c r="C1574" s="512"/>
      <c r="D1574" s="512"/>
      <c r="E1574" s="512"/>
      <c r="F1574" s="513"/>
    </row>
    <row r="1575" spans="1:6">
      <c r="A1575" s="511"/>
      <c r="B1575" s="512"/>
      <c r="C1575" s="512"/>
      <c r="D1575" s="512"/>
      <c r="E1575" s="512"/>
      <c r="F1575" s="513"/>
    </row>
    <row r="1576" spans="1:6">
      <c r="A1576" s="511"/>
      <c r="B1576" s="512"/>
      <c r="C1576" s="512"/>
      <c r="D1576" s="512"/>
      <c r="E1576" s="512"/>
      <c r="F1576" s="513"/>
    </row>
    <row r="1577" spans="1:6">
      <c r="A1577" s="511"/>
      <c r="B1577" s="512"/>
      <c r="C1577" s="512"/>
      <c r="D1577" s="512"/>
      <c r="E1577" s="512"/>
      <c r="F1577" s="513"/>
    </row>
    <row r="1578" spans="1:6">
      <c r="A1578" s="511"/>
      <c r="B1578" s="512"/>
      <c r="C1578" s="512"/>
      <c r="D1578" s="512"/>
      <c r="E1578" s="512"/>
      <c r="F1578" s="513"/>
    </row>
    <row r="1579" spans="1:6">
      <c r="A1579" s="511"/>
      <c r="B1579" s="512"/>
      <c r="C1579" s="512"/>
      <c r="D1579" s="512"/>
      <c r="E1579" s="512"/>
      <c r="F1579" s="513"/>
    </row>
    <row r="1580" spans="1:6">
      <c r="A1580" s="511"/>
      <c r="B1580" s="512"/>
      <c r="C1580" s="512"/>
      <c r="D1580" s="512"/>
      <c r="E1580" s="512"/>
      <c r="F1580" s="513"/>
    </row>
    <row r="1581" spans="1:6">
      <c r="A1581" s="511"/>
      <c r="B1581" s="512"/>
      <c r="C1581" s="512"/>
      <c r="D1581" s="512"/>
      <c r="E1581" s="512"/>
      <c r="F1581" s="513"/>
    </row>
    <row r="1582" spans="1:6">
      <c r="A1582" s="511"/>
      <c r="B1582" s="512"/>
      <c r="C1582" s="512"/>
      <c r="D1582" s="512"/>
      <c r="E1582" s="512"/>
      <c r="F1582" s="513"/>
    </row>
    <row r="1583" spans="1:6">
      <c r="A1583" s="511"/>
      <c r="B1583" s="512"/>
      <c r="C1583" s="512"/>
      <c r="D1583" s="512"/>
      <c r="E1583" s="512"/>
      <c r="F1583" s="513"/>
    </row>
    <row r="1584" spans="1:6">
      <c r="A1584" s="511"/>
      <c r="B1584" s="512"/>
      <c r="C1584" s="512"/>
      <c r="D1584" s="512"/>
      <c r="E1584" s="512"/>
      <c r="F1584" s="513"/>
    </row>
    <row r="1585" spans="1:6">
      <c r="A1585" s="511"/>
      <c r="B1585" s="512"/>
      <c r="C1585" s="512"/>
      <c r="D1585" s="512"/>
      <c r="E1585" s="512"/>
      <c r="F1585" s="513"/>
    </row>
    <row r="1586" spans="1:6">
      <c r="A1586" s="511"/>
      <c r="B1586" s="512"/>
      <c r="C1586" s="512"/>
      <c r="D1586" s="512"/>
      <c r="E1586" s="512"/>
      <c r="F1586" s="513"/>
    </row>
    <row r="1587" spans="1:6">
      <c r="A1587" s="511"/>
      <c r="B1587" s="512"/>
      <c r="C1587" s="512"/>
      <c r="D1587" s="512"/>
      <c r="E1587" s="512"/>
      <c r="F1587" s="513"/>
    </row>
    <row r="1588" spans="1:6">
      <c r="A1588" s="511"/>
      <c r="B1588" s="512"/>
      <c r="C1588" s="512"/>
      <c r="D1588" s="512"/>
      <c r="E1588" s="512"/>
      <c r="F1588" s="513"/>
    </row>
    <row r="1589" spans="1:6">
      <c r="A1589" s="511"/>
      <c r="B1589" s="512"/>
      <c r="C1589" s="512"/>
      <c r="D1589" s="512"/>
      <c r="E1589" s="512"/>
      <c r="F1589" s="513"/>
    </row>
    <row r="1590" spans="1:6">
      <c r="A1590" s="511"/>
      <c r="B1590" s="512"/>
      <c r="C1590" s="512"/>
      <c r="D1590" s="512"/>
      <c r="E1590" s="512"/>
      <c r="F1590" s="513"/>
    </row>
    <row r="1591" spans="1:6">
      <c r="A1591" s="511"/>
      <c r="B1591" s="512"/>
      <c r="C1591" s="512"/>
      <c r="D1591" s="512"/>
      <c r="E1591" s="512"/>
      <c r="F1591" s="513"/>
    </row>
    <row r="1592" spans="1:6">
      <c r="A1592" s="511"/>
      <c r="B1592" s="512"/>
      <c r="C1592" s="512"/>
      <c r="D1592" s="512"/>
      <c r="E1592" s="512"/>
      <c r="F1592" s="513"/>
    </row>
    <row r="1593" spans="1:6">
      <c r="A1593" s="511"/>
      <c r="B1593" s="512"/>
      <c r="C1593" s="512"/>
      <c r="D1593" s="512"/>
      <c r="E1593" s="512"/>
      <c r="F1593" s="513"/>
    </row>
    <row r="1594" spans="1:6">
      <c r="A1594" s="511"/>
      <c r="B1594" s="512"/>
      <c r="C1594" s="512"/>
      <c r="D1594" s="512"/>
      <c r="E1594" s="512"/>
      <c r="F1594" s="513"/>
    </row>
    <row r="1595" spans="1:6">
      <c r="A1595" s="511"/>
      <c r="B1595" s="512"/>
      <c r="C1595" s="512"/>
      <c r="D1595" s="512"/>
      <c r="E1595" s="512"/>
      <c r="F1595" s="513"/>
    </row>
    <row r="1596" spans="1:6">
      <c r="A1596" s="511"/>
      <c r="B1596" s="512"/>
      <c r="C1596" s="512"/>
      <c r="D1596" s="512"/>
      <c r="E1596" s="512"/>
      <c r="F1596" s="513"/>
    </row>
    <row r="1597" spans="1:6">
      <c r="A1597" s="511"/>
      <c r="B1597" s="512"/>
      <c r="C1597" s="512"/>
      <c r="D1597" s="512"/>
      <c r="E1597" s="512"/>
      <c r="F1597" s="513"/>
    </row>
    <row r="1598" spans="1:6">
      <c r="A1598" s="511"/>
      <c r="B1598" s="512"/>
      <c r="C1598" s="512"/>
      <c r="D1598" s="512"/>
      <c r="E1598" s="512"/>
      <c r="F1598" s="513"/>
    </row>
    <row r="1599" spans="1:6">
      <c r="A1599" s="511"/>
      <c r="B1599" s="512"/>
      <c r="C1599" s="512"/>
      <c r="D1599" s="512"/>
      <c r="E1599" s="512"/>
      <c r="F1599" s="513"/>
    </row>
    <row r="1600" spans="1:6">
      <c r="A1600" s="511"/>
      <c r="B1600" s="512"/>
      <c r="C1600" s="512"/>
      <c r="D1600" s="512"/>
      <c r="E1600" s="512"/>
      <c r="F1600" s="513"/>
    </row>
    <row r="1601" spans="1:6">
      <c r="A1601" s="511"/>
      <c r="B1601" s="512"/>
      <c r="C1601" s="512"/>
      <c r="D1601" s="512"/>
      <c r="E1601" s="512"/>
      <c r="F1601" s="513"/>
    </row>
    <row r="1602" spans="1:6">
      <c r="A1602" s="511"/>
      <c r="B1602" s="512"/>
      <c r="C1602" s="512"/>
      <c r="D1602" s="512"/>
      <c r="E1602" s="512"/>
      <c r="F1602" s="513"/>
    </row>
    <row r="1603" spans="1:6">
      <c r="A1603" s="511"/>
      <c r="B1603" s="512"/>
      <c r="C1603" s="512"/>
      <c r="D1603" s="512"/>
      <c r="E1603" s="512"/>
      <c r="F1603" s="513"/>
    </row>
    <row r="1604" spans="1:6">
      <c r="A1604" s="511"/>
      <c r="B1604" s="512"/>
      <c r="C1604" s="512"/>
      <c r="D1604" s="512"/>
      <c r="E1604" s="512"/>
      <c r="F1604" s="513"/>
    </row>
    <row r="1605" spans="1:6">
      <c r="A1605" s="511"/>
      <c r="B1605" s="512"/>
      <c r="C1605" s="512"/>
      <c r="D1605" s="512"/>
      <c r="E1605" s="512"/>
      <c r="F1605" s="513"/>
    </row>
    <row r="1606" spans="1:6">
      <c r="A1606" s="511"/>
      <c r="B1606" s="512"/>
      <c r="C1606" s="512"/>
      <c r="D1606" s="512"/>
      <c r="E1606" s="512"/>
      <c r="F1606" s="513"/>
    </row>
    <row r="1607" spans="1:6">
      <c r="A1607" s="511"/>
      <c r="B1607" s="512"/>
      <c r="C1607" s="512"/>
      <c r="D1607" s="512"/>
      <c r="E1607" s="512"/>
      <c r="F1607" s="513"/>
    </row>
    <row r="1608" spans="1:6">
      <c r="A1608" s="511"/>
      <c r="B1608" s="512"/>
      <c r="C1608" s="512"/>
      <c r="D1608" s="512"/>
      <c r="E1608" s="512"/>
      <c r="F1608" s="513"/>
    </row>
    <row r="1609" spans="1:6">
      <c r="A1609" s="511"/>
      <c r="B1609" s="512"/>
      <c r="C1609" s="512"/>
      <c r="D1609" s="512"/>
      <c r="E1609" s="512"/>
      <c r="F1609" s="513"/>
    </row>
    <row r="1610" spans="1:6" ht="15" thickBot="1">
      <c r="A1610" s="514"/>
      <c r="B1610" s="515"/>
      <c r="C1610" s="515"/>
      <c r="D1610" s="515"/>
      <c r="E1610" s="515"/>
      <c r="F1610" s="516"/>
    </row>
    <row r="1611" spans="1:6" ht="15.6">
      <c r="A1611" s="517" t="s">
        <v>1201</v>
      </c>
      <c r="B1611" s="518"/>
      <c r="C1611" s="519" t="s">
        <v>599</v>
      </c>
      <c r="D1611" s="520"/>
      <c r="E1611" s="520"/>
      <c r="F1611" s="521"/>
    </row>
    <row r="1612" spans="1:6" ht="15.6">
      <c r="A1612" s="528" t="s">
        <v>1202</v>
      </c>
      <c r="B1612" s="529"/>
      <c r="C1612" s="522"/>
      <c r="D1612" s="523"/>
      <c r="E1612" s="523"/>
      <c r="F1612" s="524"/>
    </row>
    <row r="1613" spans="1:6" ht="20.399999999999999" customHeight="1">
      <c r="A1613" s="530" t="s">
        <v>1203</v>
      </c>
      <c r="B1613" s="531"/>
      <c r="C1613" s="522"/>
      <c r="D1613" s="523"/>
      <c r="E1613" s="523"/>
      <c r="F1613" s="524"/>
    </row>
    <row r="1614" spans="1:6" ht="15" thickBot="1">
      <c r="A1614" s="532"/>
      <c r="B1614" s="533"/>
      <c r="C1614" s="525"/>
      <c r="D1614" s="526"/>
      <c r="E1614" s="526"/>
      <c r="F1614" s="527"/>
    </row>
    <row r="1615" spans="1:6" ht="15" thickBot="1">
      <c r="A1615" s="534" t="s">
        <v>1204</v>
      </c>
      <c r="B1615" s="535"/>
      <c r="C1615" s="535"/>
      <c r="D1615" s="535"/>
      <c r="E1615" s="535"/>
      <c r="F1615" s="536"/>
    </row>
    <row r="1616" spans="1:6">
      <c r="A1616" s="363" t="s">
        <v>671</v>
      </c>
      <c r="B1616" s="537" t="s">
        <v>1205</v>
      </c>
      <c r="C1616" s="538"/>
      <c r="D1616" s="539"/>
      <c r="E1616" s="364" t="s">
        <v>2</v>
      </c>
      <c r="F1616" s="365" t="s">
        <v>3</v>
      </c>
    </row>
    <row r="1617" spans="1:6" ht="15" thickBot="1">
      <c r="A1617" s="366" t="s">
        <v>1275</v>
      </c>
      <c r="B1617" s="540" t="s">
        <v>1276</v>
      </c>
      <c r="C1617" s="541"/>
      <c r="D1617" s="542"/>
      <c r="E1617" s="367" t="s">
        <v>1092</v>
      </c>
      <c r="F1617" s="368"/>
    </row>
    <row r="1618" spans="1:6">
      <c r="A1618" s="508"/>
      <c r="B1618" s="509"/>
      <c r="C1618" s="509"/>
      <c r="D1618" s="509"/>
      <c r="E1618" s="509"/>
      <c r="F1618" s="510"/>
    </row>
    <row r="1619" spans="1:6">
      <c r="A1619" s="511"/>
      <c r="B1619" s="512"/>
      <c r="C1619" s="512"/>
      <c r="D1619" s="512"/>
      <c r="E1619" s="512"/>
      <c r="F1619" s="513"/>
    </row>
    <row r="1620" spans="1:6">
      <c r="A1620" s="511"/>
      <c r="B1620" s="512"/>
      <c r="C1620" s="512"/>
      <c r="D1620" s="512"/>
      <c r="E1620" s="512"/>
      <c r="F1620" s="513"/>
    </row>
    <row r="1621" spans="1:6">
      <c r="A1621" s="511"/>
      <c r="B1621" s="512"/>
      <c r="C1621" s="512"/>
      <c r="D1621" s="512"/>
      <c r="E1621" s="512"/>
      <c r="F1621" s="513"/>
    </row>
    <row r="1622" spans="1:6">
      <c r="A1622" s="511"/>
      <c r="B1622" s="512"/>
      <c r="C1622" s="512"/>
      <c r="D1622" s="512"/>
      <c r="E1622" s="512"/>
      <c r="F1622" s="513"/>
    </row>
    <row r="1623" spans="1:6">
      <c r="A1623" s="511"/>
      <c r="B1623" s="512"/>
      <c r="C1623" s="512"/>
      <c r="D1623" s="512"/>
      <c r="E1623" s="512"/>
      <c r="F1623" s="513"/>
    </row>
    <row r="1624" spans="1:6">
      <c r="A1624" s="511"/>
      <c r="B1624" s="512"/>
      <c r="C1624" s="512"/>
      <c r="D1624" s="512"/>
      <c r="E1624" s="512"/>
      <c r="F1624" s="513"/>
    </row>
    <row r="1625" spans="1:6">
      <c r="A1625" s="511"/>
      <c r="B1625" s="512"/>
      <c r="C1625" s="512"/>
      <c r="D1625" s="512"/>
      <c r="E1625" s="512"/>
      <c r="F1625" s="513"/>
    </row>
    <row r="1626" spans="1:6">
      <c r="A1626" s="511"/>
      <c r="B1626" s="512"/>
      <c r="C1626" s="512"/>
      <c r="D1626" s="512"/>
      <c r="E1626" s="512"/>
      <c r="F1626" s="513"/>
    </row>
    <row r="1627" spans="1:6">
      <c r="A1627" s="511"/>
      <c r="B1627" s="512"/>
      <c r="C1627" s="512"/>
      <c r="D1627" s="512"/>
      <c r="E1627" s="512"/>
      <c r="F1627" s="513"/>
    </row>
    <row r="1628" spans="1:6">
      <c r="A1628" s="511"/>
      <c r="B1628" s="512"/>
      <c r="C1628" s="512"/>
      <c r="D1628" s="512"/>
      <c r="E1628" s="512"/>
      <c r="F1628" s="513"/>
    </row>
    <row r="1629" spans="1:6">
      <c r="A1629" s="511"/>
      <c r="B1629" s="512"/>
      <c r="C1629" s="512"/>
      <c r="D1629" s="512"/>
      <c r="E1629" s="512"/>
      <c r="F1629" s="513"/>
    </row>
    <row r="1630" spans="1:6">
      <c r="A1630" s="511"/>
      <c r="B1630" s="512"/>
      <c r="C1630" s="512"/>
      <c r="D1630" s="512"/>
      <c r="E1630" s="512"/>
      <c r="F1630" s="513"/>
    </row>
    <row r="1631" spans="1:6">
      <c r="A1631" s="511"/>
      <c r="B1631" s="512"/>
      <c r="C1631" s="512"/>
      <c r="D1631" s="512"/>
      <c r="E1631" s="512"/>
      <c r="F1631" s="513"/>
    </row>
    <row r="1632" spans="1:6">
      <c r="A1632" s="511"/>
      <c r="B1632" s="512"/>
      <c r="C1632" s="512"/>
      <c r="D1632" s="512"/>
      <c r="E1632" s="512"/>
      <c r="F1632" s="513"/>
    </row>
    <row r="1633" spans="1:6">
      <c r="A1633" s="511"/>
      <c r="B1633" s="512"/>
      <c r="C1633" s="512"/>
      <c r="D1633" s="512"/>
      <c r="E1633" s="512"/>
      <c r="F1633" s="513"/>
    </row>
    <row r="1634" spans="1:6">
      <c r="A1634" s="511"/>
      <c r="B1634" s="512"/>
      <c r="C1634" s="512"/>
      <c r="D1634" s="512"/>
      <c r="E1634" s="512"/>
      <c r="F1634" s="513"/>
    </row>
    <row r="1635" spans="1:6">
      <c r="A1635" s="511"/>
      <c r="B1635" s="512"/>
      <c r="C1635" s="512"/>
      <c r="D1635" s="512"/>
      <c r="E1635" s="512"/>
      <c r="F1635" s="513"/>
    </row>
    <row r="1636" spans="1:6">
      <c r="A1636" s="511"/>
      <c r="B1636" s="512"/>
      <c r="C1636" s="512"/>
      <c r="D1636" s="512"/>
      <c r="E1636" s="512"/>
      <c r="F1636" s="513"/>
    </row>
    <row r="1637" spans="1:6">
      <c r="A1637" s="511"/>
      <c r="B1637" s="512"/>
      <c r="C1637" s="512"/>
      <c r="D1637" s="512"/>
      <c r="E1637" s="512"/>
      <c r="F1637" s="513"/>
    </row>
    <row r="1638" spans="1:6">
      <c r="A1638" s="511"/>
      <c r="B1638" s="512"/>
      <c r="C1638" s="512"/>
      <c r="D1638" s="512"/>
      <c r="E1638" s="512"/>
      <c r="F1638" s="513"/>
    </row>
    <row r="1639" spans="1:6">
      <c r="A1639" s="511"/>
      <c r="B1639" s="512"/>
      <c r="C1639" s="512"/>
      <c r="D1639" s="512"/>
      <c r="E1639" s="512"/>
      <c r="F1639" s="513"/>
    </row>
    <row r="1640" spans="1:6">
      <c r="A1640" s="511"/>
      <c r="B1640" s="512"/>
      <c r="C1640" s="512"/>
      <c r="D1640" s="512"/>
      <c r="E1640" s="512"/>
      <c r="F1640" s="513"/>
    </row>
    <row r="1641" spans="1:6">
      <c r="A1641" s="511"/>
      <c r="B1641" s="512"/>
      <c r="C1641" s="512"/>
      <c r="D1641" s="512"/>
      <c r="E1641" s="512"/>
      <c r="F1641" s="513"/>
    </row>
    <row r="1642" spans="1:6">
      <c r="A1642" s="511"/>
      <c r="B1642" s="512"/>
      <c r="C1642" s="512"/>
      <c r="D1642" s="512"/>
      <c r="E1642" s="512"/>
      <c r="F1642" s="513"/>
    </row>
    <row r="1643" spans="1:6">
      <c r="A1643" s="511"/>
      <c r="B1643" s="512"/>
      <c r="C1643" s="512"/>
      <c r="D1643" s="512"/>
      <c r="E1643" s="512"/>
      <c r="F1643" s="513"/>
    </row>
    <row r="1644" spans="1:6">
      <c r="A1644" s="511"/>
      <c r="B1644" s="512"/>
      <c r="C1644" s="512"/>
      <c r="D1644" s="512"/>
      <c r="E1644" s="512"/>
      <c r="F1644" s="513"/>
    </row>
    <row r="1645" spans="1:6">
      <c r="A1645" s="511"/>
      <c r="B1645" s="512"/>
      <c r="C1645" s="512"/>
      <c r="D1645" s="512"/>
      <c r="E1645" s="512"/>
      <c r="F1645" s="513"/>
    </row>
    <row r="1646" spans="1:6">
      <c r="A1646" s="511"/>
      <c r="B1646" s="512"/>
      <c r="C1646" s="512"/>
      <c r="D1646" s="512"/>
      <c r="E1646" s="512"/>
      <c r="F1646" s="513"/>
    </row>
    <row r="1647" spans="1:6">
      <c r="A1647" s="511"/>
      <c r="B1647" s="512"/>
      <c r="C1647" s="512"/>
      <c r="D1647" s="512"/>
      <c r="E1647" s="512"/>
      <c r="F1647" s="513"/>
    </row>
    <row r="1648" spans="1:6">
      <c r="A1648" s="511"/>
      <c r="B1648" s="512"/>
      <c r="C1648" s="512"/>
      <c r="D1648" s="512"/>
      <c r="E1648" s="512"/>
      <c r="F1648" s="513"/>
    </row>
    <row r="1649" spans="1:6">
      <c r="A1649" s="511"/>
      <c r="B1649" s="512"/>
      <c r="C1649" s="512"/>
      <c r="D1649" s="512"/>
      <c r="E1649" s="512"/>
      <c r="F1649" s="513"/>
    </row>
    <row r="1650" spans="1:6">
      <c r="A1650" s="511"/>
      <c r="B1650" s="512"/>
      <c r="C1650" s="512"/>
      <c r="D1650" s="512"/>
      <c r="E1650" s="512"/>
      <c r="F1650" s="513"/>
    </row>
    <row r="1651" spans="1:6">
      <c r="A1651" s="511"/>
      <c r="B1651" s="512"/>
      <c r="C1651" s="512"/>
      <c r="D1651" s="512"/>
      <c r="E1651" s="512"/>
      <c r="F1651" s="513"/>
    </row>
    <row r="1652" spans="1:6">
      <c r="A1652" s="511"/>
      <c r="B1652" s="512"/>
      <c r="C1652" s="512"/>
      <c r="D1652" s="512"/>
      <c r="E1652" s="512"/>
      <c r="F1652" s="513"/>
    </row>
    <row r="1653" spans="1:6">
      <c r="A1653" s="511"/>
      <c r="B1653" s="512"/>
      <c r="C1653" s="512"/>
      <c r="D1653" s="512"/>
      <c r="E1653" s="512"/>
      <c r="F1653" s="513"/>
    </row>
    <row r="1654" spans="1:6">
      <c r="A1654" s="511"/>
      <c r="B1654" s="512"/>
      <c r="C1654" s="512"/>
      <c r="D1654" s="512"/>
      <c r="E1654" s="512"/>
      <c r="F1654" s="513"/>
    </row>
    <row r="1655" spans="1:6">
      <c r="A1655" s="511"/>
      <c r="B1655" s="512"/>
      <c r="C1655" s="512"/>
      <c r="D1655" s="512"/>
      <c r="E1655" s="512"/>
      <c r="F1655" s="513"/>
    </row>
    <row r="1656" spans="1:6" ht="15" thickBot="1">
      <c r="A1656" s="514"/>
      <c r="B1656" s="515"/>
      <c r="C1656" s="515"/>
      <c r="D1656" s="515"/>
      <c r="E1656" s="515"/>
      <c r="F1656" s="516"/>
    </row>
    <row r="1657" spans="1:6" ht="15.6">
      <c r="A1657" s="517" t="s">
        <v>1201</v>
      </c>
      <c r="B1657" s="518"/>
      <c r="C1657" s="519" t="s">
        <v>599</v>
      </c>
      <c r="D1657" s="520"/>
      <c r="E1657" s="520"/>
      <c r="F1657" s="521"/>
    </row>
    <row r="1658" spans="1:6" ht="15.6">
      <c r="A1658" s="528" t="s">
        <v>1202</v>
      </c>
      <c r="B1658" s="529"/>
      <c r="C1658" s="522"/>
      <c r="D1658" s="523"/>
      <c r="E1658" s="523"/>
      <c r="F1658" s="524"/>
    </row>
    <row r="1659" spans="1:6" ht="20.399999999999999" customHeight="1">
      <c r="A1659" s="530" t="s">
        <v>1203</v>
      </c>
      <c r="B1659" s="531"/>
      <c r="C1659" s="522"/>
      <c r="D1659" s="523"/>
      <c r="E1659" s="523"/>
      <c r="F1659" s="524"/>
    </row>
    <row r="1660" spans="1:6" ht="15" thickBot="1">
      <c r="A1660" s="532"/>
      <c r="B1660" s="533"/>
      <c r="C1660" s="525"/>
      <c r="D1660" s="526"/>
      <c r="E1660" s="526"/>
      <c r="F1660" s="527"/>
    </row>
    <row r="1661" spans="1:6" ht="15" thickBot="1">
      <c r="A1661" s="534" t="s">
        <v>1204</v>
      </c>
      <c r="B1661" s="535"/>
      <c r="C1661" s="535"/>
      <c r="D1661" s="535"/>
      <c r="E1661" s="535"/>
      <c r="F1661" s="536"/>
    </row>
    <row r="1662" spans="1:6">
      <c r="A1662" s="363" t="s">
        <v>671</v>
      </c>
      <c r="B1662" s="537" t="s">
        <v>1205</v>
      </c>
      <c r="C1662" s="538"/>
      <c r="D1662" s="539"/>
      <c r="E1662" s="364" t="s">
        <v>2</v>
      </c>
      <c r="F1662" s="365" t="s">
        <v>3</v>
      </c>
    </row>
    <row r="1663" spans="1:6" ht="15" thickBot="1">
      <c r="A1663" s="366" t="s">
        <v>1277</v>
      </c>
      <c r="B1663" s="540" t="s">
        <v>1278</v>
      </c>
      <c r="C1663" s="541"/>
      <c r="D1663" s="542"/>
      <c r="E1663" s="367" t="s">
        <v>1092</v>
      </c>
      <c r="F1663" s="368"/>
    </row>
    <row r="1664" spans="1:6">
      <c r="A1664" s="508"/>
      <c r="B1664" s="509"/>
      <c r="C1664" s="509"/>
      <c r="D1664" s="509"/>
      <c r="E1664" s="509"/>
      <c r="F1664" s="510"/>
    </row>
    <row r="1665" spans="1:6">
      <c r="A1665" s="511"/>
      <c r="B1665" s="512"/>
      <c r="C1665" s="512"/>
      <c r="D1665" s="512"/>
      <c r="E1665" s="512"/>
      <c r="F1665" s="513"/>
    </row>
    <row r="1666" spans="1:6">
      <c r="A1666" s="511"/>
      <c r="B1666" s="512"/>
      <c r="C1666" s="512"/>
      <c r="D1666" s="512"/>
      <c r="E1666" s="512"/>
      <c r="F1666" s="513"/>
    </row>
    <row r="1667" spans="1:6">
      <c r="A1667" s="511"/>
      <c r="B1667" s="512"/>
      <c r="C1667" s="512"/>
      <c r="D1667" s="512"/>
      <c r="E1667" s="512"/>
      <c r="F1667" s="513"/>
    </row>
    <row r="1668" spans="1:6">
      <c r="A1668" s="511"/>
      <c r="B1668" s="512"/>
      <c r="C1668" s="512"/>
      <c r="D1668" s="512"/>
      <c r="E1668" s="512"/>
      <c r="F1668" s="513"/>
    </row>
    <row r="1669" spans="1:6">
      <c r="A1669" s="511"/>
      <c r="B1669" s="512"/>
      <c r="C1669" s="512"/>
      <c r="D1669" s="512"/>
      <c r="E1669" s="512"/>
      <c r="F1669" s="513"/>
    </row>
    <row r="1670" spans="1:6">
      <c r="A1670" s="511"/>
      <c r="B1670" s="512"/>
      <c r="C1670" s="512"/>
      <c r="D1670" s="512"/>
      <c r="E1670" s="512"/>
      <c r="F1670" s="513"/>
    </row>
    <row r="1671" spans="1:6">
      <c r="A1671" s="511"/>
      <c r="B1671" s="512"/>
      <c r="C1671" s="512"/>
      <c r="D1671" s="512"/>
      <c r="E1671" s="512"/>
      <c r="F1671" s="513"/>
    </row>
    <row r="1672" spans="1:6">
      <c r="A1672" s="511"/>
      <c r="B1672" s="512"/>
      <c r="C1672" s="512"/>
      <c r="D1672" s="512"/>
      <c r="E1672" s="512"/>
      <c r="F1672" s="513"/>
    </row>
    <row r="1673" spans="1:6">
      <c r="A1673" s="511"/>
      <c r="B1673" s="512"/>
      <c r="C1673" s="512"/>
      <c r="D1673" s="512"/>
      <c r="E1673" s="512"/>
      <c r="F1673" s="513"/>
    </row>
    <row r="1674" spans="1:6">
      <c r="A1674" s="511"/>
      <c r="B1674" s="512"/>
      <c r="C1674" s="512"/>
      <c r="D1674" s="512"/>
      <c r="E1674" s="512"/>
      <c r="F1674" s="513"/>
    </row>
    <row r="1675" spans="1:6">
      <c r="A1675" s="511"/>
      <c r="B1675" s="512"/>
      <c r="C1675" s="512"/>
      <c r="D1675" s="512"/>
      <c r="E1675" s="512"/>
      <c r="F1675" s="513"/>
    </row>
    <row r="1676" spans="1:6">
      <c r="A1676" s="511"/>
      <c r="B1676" s="512"/>
      <c r="C1676" s="512"/>
      <c r="D1676" s="512"/>
      <c r="E1676" s="512"/>
      <c r="F1676" s="513"/>
    </row>
    <row r="1677" spans="1:6">
      <c r="A1677" s="511"/>
      <c r="B1677" s="512"/>
      <c r="C1677" s="512"/>
      <c r="D1677" s="512"/>
      <c r="E1677" s="512"/>
      <c r="F1677" s="513"/>
    </row>
    <row r="1678" spans="1:6">
      <c r="A1678" s="511"/>
      <c r="B1678" s="512"/>
      <c r="C1678" s="512"/>
      <c r="D1678" s="512"/>
      <c r="E1678" s="512"/>
      <c r="F1678" s="513"/>
    </row>
    <row r="1679" spans="1:6">
      <c r="A1679" s="511"/>
      <c r="B1679" s="512"/>
      <c r="C1679" s="512"/>
      <c r="D1679" s="512"/>
      <c r="E1679" s="512"/>
      <c r="F1679" s="513"/>
    </row>
    <row r="1680" spans="1:6">
      <c r="A1680" s="511"/>
      <c r="B1680" s="512"/>
      <c r="C1680" s="512"/>
      <c r="D1680" s="512"/>
      <c r="E1680" s="512"/>
      <c r="F1680" s="513"/>
    </row>
    <row r="1681" spans="1:6">
      <c r="A1681" s="511"/>
      <c r="B1681" s="512"/>
      <c r="C1681" s="512"/>
      <c r="D1681" s="512"/>
      <c r="E1681" s="512"/>
      <c r="F1681" s="513"/>
    </row>
    <row r="1682" spans="1:6">
      <c r="A1682" s="511"/>
      <c r="B1682" s="512"/>
      <c r="C1682" s="512"/>
      <c r="D1682" s="512"/>
      <c r="E1682" s="512"/>
      <c r="F1682" s="513"/>
    </row>
    <row r="1683" spans="1:6">
      <c r="A1683" s="511"/>
      <c r="B1683" s="512"/>
      <c r="C1683" s="512"/>
      <c r="D1683" s="512"/>
      <c r="E1683" s="512"/>
      <c r="F1683" s="513"/>
    </row>
    <row r="1684" spans="1:6">
      <c r="A1684" s="511"/>
      <c r="B1684" s="512"/>
      <c r="C1684" s="512"/>
      <c r="D1684" s="512"/>
      <c r="E1684" s="512"/>
      <c r="F1684" s="513"/>
    </row>
    <row r="1685" spans="1:6">
      <c r="A1685" s="511"/>
      <c r="B1685" s="512"/>
      <c r="C1685" s="512"/>
      <c r="D1685" s="512"/>
      <c r="E1685" s="512"/>
      <c r="F1685" s="513"/>
    </row>
    <row r="1686" spans="1:6">
      <c r="A1686" s="511"/>
      <c r="B1686" s="512"/>
      <c r="C1686" s="512"/>
      <c r="D1686" s="512"/>
      <c r="E1686" s="512"/>
      <c r="F1686" s="513"/>
    </row>
    <row r="1687" spans="1:6">
      <c r="A1687" s="511"/>
      <c r="B1687" s="512"/>
      <c r="C1687" s="512"/>
      <c r="D1687" s="512"/>
      <c r="E1687" s="512"/>
      <c r="F1687" s="513"/>
    </row>
    <row r="1688" spans="1:6">
      <c r="A1688" s="511"/>
      <c r="B1688" s="512"/>
      <c r="C1688" s="512"/>
      <c r="D1688" s="512"/>
      <c r="E1688" s="512"/>
      <c r="F1688" s="513"/>
    </row>
    <row r="1689" spans="1:6">
      <c r="A1689" s="511"/>
      <c r="B1689" s="512"/>
      <c r="C1689" s="512"/>
      <c r="D1689" s="512"/>
      <c r="E1689" s="512"/>
      <c r="F1689" s="513"/>
    </row>
    <row r="1690" spans="1:6">
      <c r="A1690" s="511"/>
      <c r="B1690" s="512"/>
      <c r="C1690" s="512"/>
      <c r="D1690" s="512"/>
      <c r="E1690" s="512"/>
      <c r="F1690" s="513"/>
    </row>
    <row r="1691" spans="1:6">
      <c r="A1691" s="511"/>
      <c r="B1691" s="512"/>
      <c r="C1691" s="512"/>
      <c r="D1691" s="512"/>
      <c r="E1691" s="512"/>
      <c r="F1691" s="513"/>
    </row>
    <row r="1692" spans="1:6">
      <c r="A1692" s="511"/>
      <c r="B1692" s="512"/>
      <c r="C1692" s="512"/>
      <c r="D1692" s="512"/>
      <c r="E1692" s="512"/>
      <c r="F1692" s="513"/>
    </row>
    <row r="1693" spans="1:6">
      <c r="A1693" s="511"/>
      <c r="B1693" s="512"/>
      <c r="C1693" s="512"/>
      <c r="D1693" s="512"/>
      <c r="E1693" s="512"/>
      <c r="F1693" s="513"/>
    </row>
    <row r="1694" spans="1:6">
      <c r="A1694" s="511"/>
      <c r="B1694" s="512"/>
      <c r="C1694" s="512"/>
      <c r="D1694" s="512"/>
      <c r="E1694" s="512"/>
      <c r="F1694" s="513"/>
    </row>
    <row r="1695" spans="1:6">
      <c r="A1695" s="511"/>
      <c r="B1695" s="512"/>
      <c r="C1695" s="512"/>
      <c r="D1695" s="512"/>
      <c r="E1695" s="512"/>
      <c r="F1695" s="513"/>
    </row>
    <row r="1696" spans="1:6">
      <c r="A1696" s="511"/>
      <c r="B1696" s="512"/>
      <c r="C1696" s="512"/>
      <c r="D1696" s="512"/>
      <c r="E1696" s="512"/>
      <c r="F1696" s="513"/>
    </row>
    <row r="1697" spans="1:6">
      <c r="A1697" s="511"/>
      <c r="B1697" s="512"/>
      <c r="C1697" s="512"/>
      <c r="D1697" s="512"/>
      <c r="E1697" s="512"/>
      <c r="F1697" s="513"/>
    </row>
    <row r="1698" spans="1:6">
      <c r="A1698" s="511"/>
      <c r="B1698" s="512"/>
      <c r="C1698" s="512"/>
      <c r="D1698" s="512"/>
      <c r="E1698" s="512"/>
      <c r="F1698" s="513"/>
    </row>
    <row r="1699" spans="1:6">
      <c r="A1699" s="511"/>
      <c r="B1699" s="512"/>
      <c r="C1699" s="512"/>
      <c r="D1699" s="512"/>
      <c r="E1699" s="512"/>
      <c r="F1699" s="513"/>
    </row>
    <row r="1700" spans="1:6">
      <c r="A1700" s="511"/>
      <c r="B1700" s="512"/>
      <c r="C1700" s="512"/>
      <c r="D1700" s="512"/>
      <c r="E1700" s="512"/>
      <c r="F1700" s="513"/>
    </row>
    <row r="1701" spans="1:6">
      <c r="A1701" s="511"/>
      <c r="B1701" s="512"/>
      <c r="C1701" s="512"/>
      <c r="D1701" s="512"/>
      <c r="E1701" s="512"/>
      <c r="F1701" s="513"/>
    </row>
    <row r="1702" spans="1:6" ht="15" thickBot="1">
      <c r="A1702" s="514"/>
      <c r="B1702" s="515"/>
      <c r="C1702" s="515"/>
      <c r="D1702" s="515"/>
      <c r="E1702" s="515"/>
      <c r="F1702" s="516"/>
    </row>
    <row r="1703" spans="1:6" ht="15.6">
      <c r="A1703" s="517" t="s">
        <v>1201</v>
      </c>
      <c r="B1703" s="518"/>
      <c r="C1703" s="519" t="s">
        <v>599</v>
      </c>
      <c r="D1703" s="520"/>
      <c r="E1703" s="520"/>
      <c r="F1703" s="521"/>
    </row>
    <row r="1704" spans="1:6" ht="15.6">
      <c r="A1704" s="528" t="s">
        <v>1202</v>
      </c>
      <c r="B1704" s="529"/>
      <c r="C1704" s="522"/>
      <c r="D1704" s="523"/>
      <c r="E1704" s="523"/>
      <c r="F1704" s="524"/>
    </row>
    <row r="1705" spans="1:6" ht="20.399999999999999" customHeight="1">
      <c r="A1705" s="530" t="s">
        <v>1203</v>
      </c>
      <c r="B1705" s="531"/>
      <c r="C1705" s="522"/>
      <c r="D1705" s="523"/>
      <c r="E1705" s="523"/>
      <c r="F1705" s="524"/>
    </row>
    <row r="1706" spans="1:6" ht="15" thickBot="1">
      <c r="A1706" s="532"/>
      <c r="B1706" s="533"/>
      <c r="C1706" s="525"/>
      <c r="D1706" s="526"/>
      <c r="E1706" s="526"/>
      <c r="F1706" s="527"/>
    </row>
    <row r="1707" spans="1:6" ht="15" thickBot="1">
      <c r="A1707" s="534" t="s">
        <v>1204</v>
      </c>
      <c r="B1707" s="535"/>
      <c r="C1707" s="535"/>
      <c r="D1707" s="535"/>
      <c r="E1707" s="535"/>
      <c r="F1707" s="536"/>
    </row>
    <row r="1708" spans="1:6">
      <c r="A1708" s="363" t="s">
        <v>671</v>
      </c>
      <c r="B1708" s="537" t="s">
        <v>1205</v>
      </c>
      <c r="C1708" s="538"/>
      <c r="D1708" s="539"/>
      <c r="E1708" s="364" t="s">
        <v>2</v>
      </c>
      <c r="F1708" s="365" t="s">
        <v>3</v>
      </c>
    </row>
    <row r="1709" spans="1:6" ht="15" thickBot="1">
      <c r="A1709" s="366" t="s">
        <v>1279</v>
      </c>
      <c r="B1709" s="540" t="s">
        <v>1280</v>
      </c>
      <c r="C1709" s="541"/>
      <c r="D1709" s="542"/>
      <c r="E1709" s="367" t="s">
        <v>1092</v>
      </c>
      <c r="F1709" s="368"/>
    </row>
    <row r="1710" spans="1:6">
      <c r="A1710" s="508"/>
      <c r="B1710" s="509"/>
      <c r="C1710" s="509"/>
      <c r="D1710" s="509"/>
      <c r="E1710" s="509"/>
      <c r="F1710" s="510"/>
    </row>
    <row r="1711" spans="1:6">
      <c r="A1711" s="511"/>
      <c r="B1711" s="512"/>
      <c r="C1711" s="512"/>
      <c r="D1711" s="512"/>
      <c r="E1711" s="512"/>
      <c r="F1711" s="513"/>
    </row>
    <row r="1712" spans="1:6">
      <c r="A1712" s="511"/>
      <c r="B1712" s="512"/>
      <c r="C1712" s="512"/>
      <c r="D1712" s="512"/>
      <c r="E1712" s="512"/>
      <c r="F1712" s="513"/>
    </row>
    <row r="1713" spans="1:6">
      <c r="A1713" s="511"/>
      <c r="B1713" s="512"/>
      <c r="C1713" s="512"/>
      <c r="D1713" s="512"/>
      <c r="E1713" s="512"/>
      <c r="F1713" s="513"/>
    </row>
    <row r="1714" spans="1:6">
      <c r="A1714" s="511"/>
      <c r="B1714" s="512"/>
      <c r="C1714" s="512"/>
      <c r="D1714" s="512"/>
      <c r="E1714" s="512"/>
      <c r="F1714" s="513"/>
    </row>
    <row r="1715" spans="1:6">
      <c r="A1715" s="511"/>
      <c r="B1715" s="512"/>
      <c r="C1715" s="512"/>
      <c r="D1715" s="512"/>
      <c r="E1715" s="512"/>
      <c r="F1715" s="513"/>
    </row>
    <row r="1716" spans="1:6">
      <c r="A1716" s="511"/>
      <c r="B1716" s="512"/>
      <c r="C1716" s="512"/>
      <c r="D1716" s="512"/>
      <c r="E1716" s="512"/>
      <c r="F1716" s="513"/>
    </row>
    <row r="1717" spans="1:6">
      <c r="A1717" s="511"/>
      <c r="B1717" s="512"/>
      <c r="C1717" s="512"/>
      <c r="D1717" s="512"/>
      <c r="E1717" s="512"/>
      <c r="F1717" s="513"/>
    </row>
    <row r="1718" spans="1:6">
      <c r="A1718" s="511"/>
      <c r="B1718" s="512"/>
      <c r="C1718" s="512"/>
      <c r="D1718" s="512"/>
      <c r="E1718" s="512"/>
      <c r="F1718" s="513"/>
    </row>
    <row r="1719" spans="1:6">
      <c r="A1719" s="511"/>
      <c r="B1719" s="512"/>
      <c r="C1719" s="512"/>
      <c r="D1719" s="512"/>
      <c r="E1719" s="512"/>
      <c r="F1719" s="513"/>
    </row>
    <row r="1720" spans="1:6">
      <c r="A1720" s="511"/>
      <c r="B1720" s="512"/>
      <c r="C1720" s="512"/>
      <c r="D1720" s="512"/>
      <c r="E1720" s="512"/>
      <c r="F1720" s="513"/>
    </row>
    <row r="1721" spans="1:6">
      <c r="A1721" s="511"/>
      <c r="B1721" s="512"/>
      <c r="C1721" s="512"/>
      <c r="D1721" s="512"/>
      <c r="E1721" s="512"/>
      <c r="F1721" s="513"/>
    </row>
    <row r="1722" spans="1:6">
      <c r="A1722" s="511"/>
      <c r="B1722" s="512"/>
      <c r="C1722" s="512"/>
      <c r="D1722" s="512"/>
      <c r="E1722" s="512"/>
      <c r="F1722" s="513"/>
    </row>
    <row r="1723" spans="1:6">
      <c r="A1723" s="511"/>
      <c r="B1723" s="512"/>
      <c r="C1723" s="512"/>
      <c r="D1723" s="512"/>
      <c r="E1723" s="512"/>
      <c r="F1723" s="513"/>
    </row>
    <row r="1724" spans="1:6">
      <c r="A1724" s="511"/>
      <c r="B1724" s="512"/>
      <c r="C1724" s="512"/>
      <c r="D1724" s="512"/>
      <c r="E1724" s="512"/>
      <c r="F1724" s="513"/>
    </row>
    <row r="1725" spans="1:6">
      <c r="A1725" s="511"/>
      <c r="B1725" s="512"/>
      <c r="C1725" s="512"/>
      <c r="D1725" s="512"/>
      <c r="E1725" s="512"/>
      <c r="F1725" s="513"/>
    </row>
    <row r="1726" spans="1:6">
      <c r="A1726" s="511"/>
      <c r="B1726" s="512"/>
      <c r="C1726" s="512"/>
      <c r="D1726" s="512"/>
      <c r="E1726" s="512"/>
      <c r="F1726" s="513"/>
    </row>
    <row r="1727" spans="1:6">
      <c r="A1727" s="511"/>
      <c r="B1727" s="512"/>
      <c r="C1727" s="512"/>
      <c r="D1727" s="512"/>
      <c r="E1727" s="512"/>
      <c r="F1727" s="513"/>
    </row>
    <row r="1728" spans="1:6">
      <c r="A1728" s="511"/>
      <c r="B1728" s="512"/>
      <c r="C1728" s="512"/>
      <c r="D1728" s="512"/>
      <c r="E1728" s="512"/>
      <c r="F1728" s="513"/>
    </row>
    <row r="1729" spans="1:6">
      <c r="A1729" s="511"/>
      <c r="B1729" s="512"/>
      <c r="C1729" s="512"/>
      <c r="D1729" s="512"/>
      <c r="E1729" s="512"/>
      <c r="F1729" s="513"/>
    </row>
    <row r="1730" spans="1:6">
      <c r="A1730" s="511"/>
      <c r="B1730" s="512"/>
      <c r="C1730" s="512"/>
      <c r="D1730" s="512"/>
      <c r="E1730" s="512"/>
      <c r="F1730" s="513"/>
    </row>
    <row r="1731" spans="1:6">
      <c r="A1731" s="511"/>
      <c r="B1731" s="512"/>
      <c r="C1731" s="512"/>
      <c r="D1731" s="512"/>
      <c r="E1731" s="512"/>
      <c r="F1731" s="513"/>
    </row>
    <row r="1732" spans="1:6">
      <c r="A1732" s="511"/>
      <c r="B1732" s="512"/>
      <c r="C1732" s="512"/>
      <c r="D1732" s="512"/>
      <c r="E1732" s="512"/>
      <c r="F1732" s="513"/>
    </row>
    <row r="1733" spans="1:6">
      <c r="A1733" s="511"/>
      <c r="B1733" s="512"/>
      <c r="C1733" s="512"/>
      <c r="D1733" s="512"/>
      <c r="E1733" s="512"/>
      <c r="F1733" s="513"/>
    </row>
    <row r="1734" spans="1:6">
      <c r="A1734" s="511"/>
      <c r="B1734" s="512"/>
      <c r="C1734" s="512"/>
      <c r="D1734" s="512"/>
      <c r="E1734" s="512"/>
      <c r="F1734" s="513"/>
    </row>
    <row r="1735" spans="1:6">
      <c r="A1735" s="511"/>
      <c r="B1735" s="512"/>
      <c r="C1735" s="512"/>
      <c r="D1735" s="512"/>
      <c r="E1735" s="512"/>
      <c r="F1735" s="513"/>
    </row>
    <row r="1736" spans="1:6">
      <c r="A1736" s="511"/>
      <c r="B1736" s="512"/>
      <c r="C1736" s="512"/>
      <c r="D1736" s="512"/>
      <c r="E1736" s="512"/>
      <c r="F1736" s="513"/>
    </row>
    <row r="1737" spans="1:6">
      <c r="A1737" s="511"/>
      <c r="B1737" s="512"/>
      <c r="C1737" s="512"/>
      <c r="D1737" s="512"/>
      <c r="E1737" s="512"/>
      <c r="F1737" s="513"/>
    </row>
    <row r="1738" spans="1:6">
      <c r="A1738" s="511"/>
      <c r="B1738" s="512"/>
      <c r="C1738" s="512"/>
      <c r="D1738" s="512"/>
      <c r="E1738" s="512"/>
      <c r="F1738" s="513"/>
    </row>
    <row r="1739" spans="1:6">
      <c r="A1739" s="511"/>
      <c r="B1739" s="512"/>
      <c r="C1739" s="512"/>
      <c r="D1739" s="512"/>
      <c r="E1739" s="512"/>
      <c r="F1739" s="513"/>
    </row>
    <row r="1740" spans="1:6">
      <c r="A1740" s="511"/>
      <c r="B1740" s="512"/>
      <c r="C1740" s="512"/>
      <c r="D1740" s="512"/>
      <c r="E1740" s="512"/>
      <c r="F1740" s="513"/>
    </row>
    <row r="1741" spans="1:6">
      <c r="A1741" s="511"/>
      <c r="B1741" s="512"/>
      <c r="C1741" s="512"/>
      <c r="D1741" s="512"/>
      <c r="E1741" s="512"/>
      <c r="F1741" s="513"/>
    </row>
    <row r="1742" spans="1:6">
      <c r="A1742" s="511"/>
      <c r="B1742" s="512"/>
      <c r="C1742" s="512"/>
      <c r="D1742" s="512"/>
      <c r="E1742" s="512"/>
      <c r="F1742" s="513"/>
    </row>
    <row r="1743" spans="1:6">
      <c r="A1743" s="511"/>
      <c r="B1743" s="512"/>
      <c r="C1743" s="512"/>
      <c r="D1743" s="512"/>
      <c r="E1743" s="512"/>
      <c r="F1743" s="513"/>
    </row>
    <row r="1744" spans="1:6">
      <c r="A1744" s="511"/>
      <c r="B1744" s="512"/>
      <c r="C1744" s="512"/>
      <c r="D1744" s="512"/>
      <c r="E1744" s="512"/>
      <c r="F1744" s="513"/>
    </row>
    <row r="1745" spans="1:6">
      <c r="A1745" s="511"/>
      <c r="B1745" s="512"/>
      <c r="C1745" s="512"/>
      <c r="D1745" s="512"/>
      <c r="E1745" s="512"/>
      <c r="F1745" s="513"/>
    </row>
    <row r="1746" spans="1:6">
      <c r="A1746" s="511"/>
      <c r="B1746" s="512"/>
      <c r="C1746" s="512"/>
      <c r="D1746" s="512"/>
      <c r="E1746" s="512"/>
      <c r="F1746" s="513"/>
    </row>
    <row r="1747" spans="1:6">
      <c r="A1747" s="511"/>
      <c r="B1747" s="512"/>
      <c r="C1747" s="512"/>
      <c r="D1747" s="512"/>
      <c r="E1747" s="512"/>
      <c r="F1747" s="513"/>
    </row>
    <row r="1748" spans="1:6" ht="15" thickBot="1">
      <c r="A1748" s="514"/>
      <c r="B1748" s="515"/>
      <c r="C1748" s="515"/>
      <c r="D1748" s="515"/>
      <c r="E1748" s="515"/>
      <c r="F1748" s="516"/>
    </row>
    <row r="1749" spans="1:6" ht="15.6">
      <c r="A1749" s="517" t="s">
        <v>1201</v>
      </c>
      <c r="B1749" s="518"/>
      <c r="C1749" s="519" t="s">
        <v>599</v>
      </c>
      <c r="D1749" s="520"/>
      <c r="E1749" s="520"/>
      <c r="F1749" s="521"/>
    </row>
    <row r="1750" spans="1:6" ht="15.6">
      <c r="A1750" s="528" t="s">
        <v>1202</v>
      </c>
      <c r="B1750" s="529"/>
      <c r="C1750" s="522"/>
      <c r="D1750" s="523"/>
      <c r="E1750" s="523"/>
      <c r="F1750" s="524"/>
    </row>
    <row r="1751" spans="1:6" ht="20.399999999999999" customHeight="1">
      <c r="A1751" s="530" t="s">
        <v>1203</v>
      </c>
      <c r="B1751" s="531"/>
      <c r="C1751" s="522"/>
      <c r="D1751" s="523"/>
      <c r="E1751" s="523"/>
      <c r="F1751" s="524"/>
    </row>
    <row r="1752" spans="1:6" ht="15" thickBot="1">
      <c r="A1752" s="532"/>
      <c r="B1752" s="533"/>
      <c r="C1752" s="525"/>
      <c r="D1752" s="526"/>
      <c r="E1752" s="526"/>
      <c r="F1752" s="527"/>
    </row>
    <row r="1753" spans="1:6" ht="15" thickBot="1">
      <c r="A1753" s="534" t="s">
        <v>1204</v>
      </c>
      <c r="B1753" s="535"/>
      <c r="C1753" s="535"/>
      <c r="D1753" s="535"/>
      <c r="E1753" s="535"/>
      <c r="F1753" s="536"/>
    </row>
    <row r="1754" spans="1:6">
      <c r="A1754" s="363" t="s">
        <v>671</v>
      </c>
      <c r="B1754" s="537" t="s">
        <v>1205</v>
      </c>
      <c r="C1754" s="538"/>
      <c r="D1754" s="539"/>
      <c r="E1754" s="364" t="s">
        <v>2</v>
      </c>
      <c r="F1754" s="365" t="s">
        <v>3</v>
      </c>
    </row>
    <row r="1755" spans="1:6" ht="15" thickBot="1">
      <c r="A1755" s="366" t="s">
        <v>1281</v>
      </c>
      <c r="B1755" s="540" t="s">
        <v>1282</v>
      </c>
      <c r="C1755" s="541"/>
      <c r="D1755" s="542"/>
      <c r="E1755" s="367" t="s">
        <v>1092</v>
      </c>
      <c r="F1755" s="368"/>
    </row>
    <row r="1756" spans="1:6">
      <c r="A1756" s="508"/>
      <c r="B1756" s="509"/>
      <c r="C1756" s="509"/>
      <c r="D1756" s="509"/>
      <c r="E1756" s="509"/>
      <c r="F1756" s="510"/>
    </row>
    <row r="1757" spans="1:6">
      <c r="A1757" s="511"/>
      <c r="B1757" s="512"/>
      <c r="C1757" s="512"/>
      <c r="D1757" s="512"/>
      <c r="E1757" s="512"/>
      <c r="F1757" s="513"/>
    </row>
    <row r="1758" spans="1:6">
      <c r="A1758" s="511"/>
      <c r="B1758" s="512"/>
      <c r="C1758" s="512"/>
      <c r="D1758" s="512"/>
      <c r="E1758" s="512"/>
      <c r="F1758" s="513"/>
    </row>
    <row r="1759" spans="1:6">
      <c r="A1759" s="511"/>
      <c r="B1759" s="512"/>
      <c r="C1759" s="512"/>
      <c r="D1759" s="512"/>
      <c r="E1759" s="512"/>
      <c r="F1759" s="513"/>
    </row>
    <row r="1760" spans="1:6">
      <c r="A1760" s="511"/>
      <c r="B1760" s="512"/>
      <c r="C1760" s="512"/>
      <c r="D1760" s="512"/>
      <c r="E1760" s="512"/>
      <c r="F1760" s="513"/>
    </row>
    <row r="1761" spans="1:6">
      <c r="A1761" s="511"/>
      <c r="B1761" s="512"/>
      <c r="C1761" s="512"/>
      <c r="D1761" s="512"/>
      <c r="E1761" s="512"/>
      <c r="F1761" s="513"/>
    </row>
    <row r="1762" spans="1:6">
      <c r="A1762" s="511"/>
      <c r="B1762" s="512"/>
      <c r="C1762" s="512"/>
      <c r="D1762" s="512"/>
      <c r="E1762" s="512"/>
      <c r="F1762" s="513"/>
    </row>
    <row r="1763" spans="1:6">
      <c r="A1763" s="511"/>
      <c r="B1763" s="512"/>
      <c r="C1763" s="512"/>
      <c r="D1763" s="512"/>
      <c r="E1763" s="512"/>
      <c r="F1763" s="513"/>
    </row>
    <row r="1764" spans="1:6">
      <c r="A1764" s="511"/>
      <c r="B1764" s="512"/>
      <c r="C1764" s="512"/>
      <c r="D1764" s="512"/>
      <c r="E1764" s="512"/>
      <c r="F1764" s="513"/>
    </row>
    <row r="1765" spans="1:6">
      <c r="A1765" s="511"/>
      <c r="B1765" s="512"/>
      <c r="C1765" s="512"/>
      <c r="D1765" s="512"/>
      <c r="E1765" s="512"/>
      <c r="F1765" s="513"/>
    </row>
    <row r="1766" spans="1:6">
      <c r="A1766" s="511"/>
      <c r="B1766" s="512"/>
      <c r="C1766" s="512"/>
      <c r="D1766" s="512"/>
      <c r="E1766" s="512"/>
      <c r="F1766" s="513"/>
    </row>
    <row r="1767" spans="1:6">
      <c r="A1767" s="511"/>
      <c r="B1767" s="512"/>
      <c r="C1767" s="512"/>
      <c r="D1767" s="512"/>
      <c r="E1767" s="512"/>
      <c r="F1767" s="513"/>
    </row>
    <row r="1768" spans="1:6">
      <c r="A1768" s="511"/>
      <c r="B1768" s="512"/>
      <c r="C1768" s="512"/>
      <c r="D1768" s="512"/>
      <c r="E1768" s="512"/>
      <c r="F1768" s="513"/>
    </row>
    <row r="1769" spans="1:6">
      <c r="A1769" s="511"/>
      <c r="B1769" s="512"/>
      <c r="C1769" s="512"/>
      <c r="D1769" s="512"/>
      <c r="E1769" s="512"/>
      <c r="F1769" s="513"/>
    </row>
    <row r="1770" spans="1:6">
      <c r="A1770" s="511"/>
      <c r="B1770" s="512"/>
      <c r="C1770" s="512"/>
      <c r="D1770" s="512"/>
      <c r="E1770" s="512"/>
      <c r="F1770" s="513"/>
    </row>
    <row r="1771" spans="1:6">
      <c r="A1771" s="511"/>
      <c r="B1771" s="512"/>
      <c r="C1771" s="512"/>
      <c r="D1771" s="512"/>
      <c r="E1771" s="512"/>
      <c r="F1771" s="513"/>
    </row>
    <row r="1772" spans="1:6">
      <c r="A1772" s="511"/>
      <c r="B1772" s="512"/>
      <c r="C1772" s="512"/>
      <c r="D1772" s="512"/>
      <c r="E1772" s="512"/>
      <c r="F1772" s="513"/>
    </row>
    <row r="1773" spans="1:6">
      <c r="A1773" s="511"/>
      <c r="B1773" s="512"/>
      <c r="C1773" s="512"/>
      <c r="D1773" s="512"/>
      <c r="E1773" s="512"/>
      <c r="F1773" s="513"/>
    </row>
    <row r="1774" spans="1:6">
      <c r="A1774" s="511"/>
      <c r="B1774" s="512"/>
      <c r="C1774" s="512"/>
      <c r="D1774" s="512"/>
      <c r="E1774" s="512"/>
      <c r="F1774" s="513"/>
    </row>
    <row r="1775" spans="1:6">
      <c r="A1775" s="511"/>
      <c r="B1775" s="512"/>
      <c r="C1775" s="512"/>
      <c r="D1775" s="512"/>
      <c r="E1775" s="512"/>
      <c r="F1775" s="513"/>
    </row>
    <row r="1776" spans="1:6">
      <c r="A1776" s="511"/>
      <c r="B1776" s="512"/>
      <c r="C1776" s="512"/>
      <c r="D1776" s="512"/>
      <c r="E1776" s="512"/>
      <c r="F1776" s="513"/>
    </row>
    <row r="1777" spans="1:6">
      <c r="A1777" s="511"/>
      <c r="B1777" s="512"/>
      <c r="C1777" s="512"/>
      <c r="D1777" s="512"/>
      <c r="E1777" s="512"/>
      <c r="F1777" s="513"/>
    </row>
    <row r="1778" spans="1:6">
      <c r="A1778" s="511"/>
      <c r="B1778" s="512"/>
      <c r="C1778" s="512"/>
      <c r="D1778" s="512"/>
      <c r="E1778" s="512"/>
      <c r="F1778" s="513"/>
    </row>
    <row r="1779" spans="1:6">
      <c r="A1779" s="511"/>
      <c r="B1779" s="512"/>
      <c r="C1779" s="512"/>
      <c r="D1779" s="512"/>
      <c r="E1779" s="512"/>
      <c r="F1779" s="513"/>
    </row>
    <row r="1780" spans="1:6">
      <c r="A1780" s="511"/>
      <c r="B1780" s="512"/>
      <c r="C1780" s="512"/>
      <c r="D1780" s="512"/>
      <c r="E1780" s="512"/>
      <c r="F1780" s="513"/>
    </row>
    <row r="1781" spans="1:6">
      <c r="A1781" s="511"/>
      <c r="B1781" s="512"/>
      <c r="C1781" s="512"/>
      <c r="D1781" s="512"/>
      <c r="E1781" s="512"/>
      <c r="F1781" s="513"/>
    </row>
    <row r="1782" spans="1:6">
      <c r="A1782" s="511"/>
      <c r="B1782" s="512"/>
      <c r="C1782" s="512"/>
      <c r="D1782" s="512"/>
      <c r="E1782" s="512"/>
      <c r="F1782" s="513"/>
    </row>
    <row r="1783" spans="1:6">
      <c r="A1783" s="511"/>
      <c r="B1783" s="512"/>
      <c r="C1783" s="512"/>
      <c r="D1783" s="512"/>
      <c r="E1783" s="512"/>
      <c r="F1783" s="513"/>
    </row>
    <row r="1784" spans="1:6">
      <c r="A1784" s="511"/>
      <c r="B1784" s="512"/>
      <c r="C1784" s="512"/>
      <c r="D1784" s="512"/>
      <c r="E1784" s="512"/>
      <c r="F1784" s="513"/>
    </row>
    <row r="1785" spans="1:6">
      <c r="A1785" s="511"/>
      <c r="B1785" s="512"/>
      <c r="C1785" s="512"/>
      <c r="D1785" s="512"/>
      <c r="E1785" s="512"/>
      <c r="F1785" s="513"/>
    </row>
    <row r="1786" spans="1:6">
      <c r="A1786" s="511"/>
      <c r="B1786" s="512"/>
      <c r="C1786" s="512"/>
      <c r="D1786" s="512"/>
      <c r="E1786" s="512"/>
      <c r="F1786" s="513"/>
    </row>
    <row r="1787" spans="1:6">
      <c r="A1787" s="511"/>
      <c r="B1787" s="512"/>
      <c r="C1787" s="512"/>
      <c r="D1787" s="512"/>
      <c r="E1787" s="512"/>
      <c r="F1787" s="513"/>
    </row>
    <row r="1788" spans="1:6">
      <c r="A1788" s="511"/>
      <c r="B1788" s="512"/>
      <c r="C1788" s="512"/>
      <c r="D1788" s="512"/>
      <c r="E1788" s="512"/>
      <c r="F1788" s="513"/>
    </row>
    <row r="1789" spans="1:6">
      <c r="A1789" s="511"/>
      <c r="B1789" s="512"/>
      <c r="C1789" s="512"/>
      <c r="D1789" s="512"/>
      <c r="E1789" s="512"/>
      <c r="F1789" s="513"/>
    </row>
    <row r="1790" spans="1:6">
      <c r="A1790" s="511"/>
      <c r="B1790" s="512"/>
      <c r="C1790" s="512"/>
      <c r="D1790" s="512"/>
      <c r="E1790" s="512"/>
      <c r="F1790" s="513"/>
    </row>
    <row r="1791" spans="1:6">
      <c r="A1791" s="511"/>
      <c r="B1791" s="512"/>
      <c r="C1791" s="512"/>
      <c r="D1791" s="512"/>
      <c r="E1791" s="512"/>
      <c r="F1791" s="513"/>
    </row>
    <row r="1792" spans="1:6">
      <c r="A1792" s="511"/>
      <c r="B1792" s="512"/>
      <c r="C1792" s="512"/>
      <c r="D1792" s="512"/>
      <c r="E1792" s="512"/>
      <c r="F1792" s="513"/>
    </row>
    <row r="1793" spans="1:6">
      <c r="A1793" s="511"/>
      <c r="B1793" s="512"/>
      <c r="C1793" s="512"/>
      <c r="D1793" s="512"/>
      <c r="E1793" s="512"/>
      <c r="F1793" s="513"/>
    </row>
    <row r="1794" spans="1:6" ht="15" thickBot="1">
      <c r="A1794" s="514"/>
      <c r="B1794" s="515"/>
      <c r="C1794" s="515"/>
      <c r="D1794" s="515"/>
      <c r="E1794" s="515"/>
      <c r="F1794" s="516"/>
    </row>
    <row r="1795" spans="1:6" ht="15.6">
      <c r="A1795" s="517" t="s">
        <v>1201</v>
      </c>
      <c r="B1795" s="518"/>
      <c r="C1795" s="519" t="s">
        <v>599</v>
      </c>
      <c r="D1795" s="520"/>
      <c r="E1795" s="520"/>
      <c r="F1795" s="521"/>
    </row>
    <row r="1796" spans="1:6" ht="15.6">
      <c r="A1796" s="528" t="s">
        <v>1202</v>
      </c>
      <c r="B1796" s="529"/>
      <c r="C1796" s="522"/>
      <c r="D1796" s="523"/>
      <c r="E1796" s="523"/>
      <c r="F1796" s="524"/>
    </row>
    <row r="1797" spans="1:6" ht="20.399999999999999" customHeight="1">
      <c r="A1797" s="530" t="s">
        <v>1203</v>
      </c>
      <c r="B1797" s="531"/>
      <c r="C1797" s="522"/>
      <c r="D1797" s="523"/>
      <c r="E1797" s="523"/>
      <c r="F1797" s="524"/>
    </row>
    <row r="1798" spans="1:6" ht="15" thickBot="1">
      <c r="A1798" s="532"/>
      <c r="B1798" s="533"/>
      <c r="C1798" s="525"/>
      <c r="D1798" s="526"/>
      <c r="E1798" s="526"/>
      <c r="F1798" s="527"/>
    </row>
    <row r="1799" spans="1:6" ht="15" thickBot="1">
      <c r="A1799" s="534" t="s">
        <v>1204</v>
      </c>
      <c r="B1799" s="535"/>
      <c r="C1799" s="535"/>
      <c r="D1799" s="535"/>
      <c r="E1799" s="535"/>
      <c r="F1799" s="536"/>
    </row>
    <row r="1800" spans="1:6">
      <c r="A1800" s="363" t="s">
        <v>671</v>
      </c>
      <c r="B1800" s="537" t="s">
        <v>1205</v>
      </c>
      <c r="C1800" s="538"/>
      <c r="D1800" s="539"/>
      <c r="E1800" s="364" t="s">
        <v>2</v>
      </c>
      <c r="F1800" s="365" t="s">
        <v>3</v>
      </c>
    </row>
    <row r="1801" spans="1:6" ht="15" thickBot="1">
      <c r="A1801" s="366" t="s">
        <v>1283</v>
      </c>
      <c r="B1801" s="540" t="s">
        <v>1284</v>
      </c>
      <c r="C1801" s="541"/>
      <c r="D1801" s="542"/>
      <c r="E1801" s="367" t="s">
        <v>1092</v>
      </c>
      <c r="F1801" s="368"/>
    </row>
    <row r="1802" spans="1:6">
      <c r="A1802" s="508"/>
      <c r="B1802" s="509"/>
      <c r="C1802" s="509"/>
      <c r="D1802" s="509"/>
      <c r="E1802" s="509"/>
      <c r="F1802" s="510"/>
    </row>
    <row r="1803" spans="1:6">
      <c r="A1803" s="511"/>
      <c r="B1803" s="512"/>
      <c r="C1803" s="512"/>
      <c r="D1803" s="512"/>
      <c r="E1803" s="512"/>
      <c r="F1803" s="513"/>
    </row>
    <row r="1804" spans="1:6">
      <c r="A1804" s="511"/>
      <c r="B1804" s="512"/>
      <c r="C1804" s="512"/>
      <c r="D1804" s="512"/>
      <c r="E1804" s="512"/>
      <c r="F1804" s="513"/>
    </row>
    <row r="1805" spans="1:6">
      <c r="A1805" s="511"/>
      <c r="B1805" s="512"/>
      <c r="C1805" s="512"/>
      <c r="D1805" s="512"/>
      <c r="E1805" s="512"/>
      <c r="F1805" s="513"/>
    </row>
    <row r="1806" spans="1:6">
      <c r="A1806" s="511"/>
      <c r="B1806" s="512"/>
      <c r="C1806" s="512"/>
      <c r="D1806" s="512"/>
      <c r="E1806" s="512"/>
      <c r="F1806" s="513"/>
    </row>
    <row r="1807" spans="1:6">
      <c r="A1807" s="511"/>
      <c r="B1807" s="512"/>
      <c r="C1807" s="512"/>
      <c r="D1807" s="512"/>
      <c r="E1807" s="512"/>
      <c r="F1807" s="513"/>
    </row>
    <row r="1808" spans="1:6">
      <c r="A1808" s="511"/>
      <c r="B1808" s="512"/>
      <c r="C1808" s="512"/>
      <c r="D1808" s="512"/>
      <c r="E1808" s="512"/>
      <c r="F1808" s="513"/>
    </row>
    <row r="1809" spans="1:6">
      <c r="A1809" s="511"/>
      <c r="B1809" s="512"/>
      <c r="C1809" s="512"/>
      <c r="D1809" s="512"/>
      <c r="E1809" s="512"/>
      <c r="F1809" s="513"/>
    </row>
    <row r="1810" spans="1:6">
      <c r="A1810" s="511"/>
      <c r="B1810" s="512"/>
      <c r="C1810" s="512"/>
      <c r="D1810" s="512"/>
      <c r="E1810" s="512"/>
      <c r="F1810" s="513"/>
    </row>
    <row r="1811" spans="1:6">
      <c r="A1811" s="511"/>
      <c r="B1811" s="512"/>
      <c r="C1811" s="512"/>
      <c r="D1811" s="512"/>
      <c r="E1811" s="512"/>
      <c r="F1811" s="513"/>
    </row>
    <row r="1812" spans="1:6">
      <c r="A1812" s="511"/>
      <c r="B1812" s="512"/>
      <c r="C1812" s="512"/>
      <c r="D1812" s="512"/>
      <c r="E1812" s="512"/>
      <c r="F1812" s="513"/>
    </row>
    <row r="1813" spans="1:6">
      <c r="A1813" s="511"/>
      <c r="B1813" s="512"/>
      <c r="C1813" s="512"/>
      <c r="D1813" s="512"/>
      <c r="E1813" s="512"/>
      <c r="F1813" s="513"/>
    </row>
    <row r="1814" spans="1:6">
      <c r="A1814" s="511"/>
      <c r="B1814" s="512"/>
      <c r="C1814" s="512"/>
      <c r="D1814" s="512"/>
      <c r="E1814" s="512"/>
      <c r="F1814" s="513"/>
    </row>
    <row r="1815" spans="1:6">
      <c r="A1815" s="511"/>
      <c r="B1815" s="512"/>
      <c r="C1815" s="512"/>
      <c r="D1815" s="512"/>
      <c r="E1815" s="512"/>
      <c r="F1815" s="513"/>
    </row>
    <row r="1816" spans="1:6">
      <c r="A1816" s="511"/>
      <c r="B1816" s="512"/>
      <c r="C1816" s="512"/>
      <c r="D1816" s="512"/>
      <c r="E1816" s="512"/>
      <c r="F1816" s="513"/>
    </row>
    <row r="1817" spans="1:6">
      <c r="A1817" s="511"/>
      <c r="B1817" s="512"/>
      <c r="C1817" s="512"/>
      <c r="D1817" s="512"/>
      <c r="E1817" s="512"/>
      <c r="F1817" s="513"/>
    </row>
    <row r="1818" spans="1:6">
      <c r="A1818" s="511"/>
      <c r="B1818" s="512"/>
      <c r="C1818" s="512"/>
      <c r="D1818" s="512"/>
      <c r="E1818" s="512"/>
      <c r="F1818" s="513"/>
    </row>
    <row r="1819" spans="1:6">
      <c r="A1819" s="511"/>
      <c r="B1819" s="512"/>
      <c r="C1819" s="512"/>
      <c r="D1819" s="512"/>
      <c r="E1819" s="512"/>
      <c r="F1819" s="513"/>
    </row>
    <row r="1820" spans="1:6">
      <c r="A1820" s="511"/>
      <c r="B1820" s="512"/>
      <c r="C1820" s="512"/>
      <c r="D1820" s="512"/>
      <c r="E1820" s="512"/>
      <c r="F1820" s="513"/>
    </row>
    <row r="1821" spans="1:6">
      <c r="A1821" s="511"/>
      <c r="B1821" s="512"/>
      <c r="C1821" s="512"/>
      <c r="D1821" s="512"/>
      <c r="E1821" s="512"/>
      <c r="F1821" s="513"/>
    </row>
    <row r="1822" spans="1:6">
      <c r="A1822" s="511"/>
      <c r="B1822" s="512"/>
      <c r="C1822" s="512"/>
      <c r="D1822" s="512"/>
      <c r="E1822" s="512"/>
      <c r="F1822" s="513"/>
    </row>
    <row r="1823" spans="1:6">
      <c r="A1823" s="511"/>
      <c r="B1823" s="512"/>
      <c r="C1823" s="512"/>
      <c r="D1823" s="512"/>
      <c r="E1823" s="512"/>
      <c r="F1823" s="513"/>
    </row>
    <row r="1824" spans="1:6">
      <c r="A1824" s="511"/>
      <c r="B1824" s="512"/>
      <c r="C1824" s="512"/>
      <c r="D1824" s="512"/>
      <c r="E1824" s="512"/>
      <c r="F1824" s="513"/>
    </row>
    <row r="1825" spans="1:6">
      <c r="A1825" s="511"/>
      <c r="B1825" s="512"/>
      <c r="C1825" s="512"/>
      <c r="D1825" s="512"/>
      <c r="E1825" s="512"/>
      <c r="F1825" s="513"/>
    </row>
    <row r="1826" spans="1:6">
      <c r="A1826" s="511"/>
      <c r="B1826" s="512"/>
      <c r="C1826" s="512"/>
      <c r="D1826" s="512"/>
      <c r="E1826" s="512"/>
      <c r="F1826" s="513"/>
    </row>
    <row r="1827" spans="1:6">
      <c r="A1827" s="511"/>
      <c r="B1827" s="512"/>
      <c r="C1827" s="512"/>
      <c r="D1827" s="512"/>
      <c r="E1827" s="512"/>
      <c r="F1827" s="513"/>
    </row>
    <row r="1828" spans="1:6">
      <c r="A1828" s="511"/>
      <c r="B1828" s="512"/>
      <c r="C1828" s="512"/>
      <c r="D1828" s="512"/>
      <c r="E1828" s="512"/>
      <c r="F1828" s="513"/>
    </row>
    <row r="1829" spans="1:6">
      <c r="A1829" s="511"/>
      <c r="B1829" s="512"/>
      <c r="C1829" s="512"/>
      <c r="D1829" s="512"/>
      <c r="E1829" s="512"/>
      <c r="F1829" s="513"/>
    </row>
    <row r="1830" spans="1:6">
      <c r="A1830" s="511"/>
      <c r="B1830" s="512"/>
      <c r="C1830" s="512"/>
      <c r="D1830" s="512"/>
      <c r="E1830" s="512"/>
      <c r="F1830" s="513"/>
    </row>
    <row r="1831" spans="1:6">
      <c r="A1831" s="511"/>
      <c r="B1831" s="512"/>
      <c r="C1831" s="512"/>
      <c r="D1831" s="512"/>
      <c r="E1831" s="512"/>
      <c r="F1831" s="513"/>
    </row>
    <row r="1832" spans="1:6">
      <c r="A1832" s="511"/>
      <c r="B1832" s="512"/>
      <c r="C1832" s="512"/>
      <c r="D1832" s="512"/>
      <c r="E1832" s="512"/>
      <c r="F1832" s="513"/>
    </row>
    <row r="1833" spans="1:6">
      <c r="A1833" s="511"/>
      <c r="B1833" s="512"/>
      <c r="C1833" s="512"/>
      <c r="D1833" s="512"/>
      <c r="E1833" s="512"/>
      <c r="F1833" s="513"/>
    </row>
    <row r="1834" spans="1:6">
      <c r="A1834" s="511"/>
      <c r="B1834" s="512"/>
      <c r="C1834" s="512"/>
      <c r="D1834" s="512"/>
      <c r="E1834" s="512"/>
      <c r="F1834" s="513"/>
    </row>
    <row r="1835" spans="1:6">
      <c r="A1835" s="511"/>
      <c r="B1835" s="512"/>
      <c r="C1835" s="512"/>
      <c r="D1835" s="512"/>
      <c r="E1835" s="512"/>
      <c r="F1835" s="513"/>
    </row>
    <row r="1836" spans="1:6">
      <c r="A1836" s="511"/>
      <c r="B1836" s="512"/>
      <c r="C1836" s="512"/>
      <c r="D1836" s="512"/>
      <c r="E1836" s="512"/>
      <c r="F1836" s="513"/>
    </row>
    <row r="1837" spans="1:6">
      <c r="A1837" s="511"/>
      <c r="B1837" s="512"/>
      <c r="C1837" s="512"/>
      <c r="D1837" s="512"/>
      <c r="E1837" s="512"/>
      <c r="F1837" s="513"/>
    </row>
    <row r="1838" spans="1:6">
      <c r="A1838" s="511"/>
      <c r="B1838" s="512"/>
      <c r="C1838" s="512"/>
      <c r="D1838" s="512"/>
      <c r="E1838" s="512"/>
      <c r="F1838" s="513"/>
    </row>
    <row r="1839" spans="1:6">
      <c r="A1839" s="511"/>
      <c r="B1839" s="512"/>
      <c r="C1839" s="512"/>
      <c r="D1839" s="512"/>
      <c r="E1839" s="512"/>
      <c r="F1839" s="513"/>
    </row>
    <row r="1840" spans="1:6" ht="15" thickBot="1">
      <c r="A1840" s="514"/>
      <c r="B1840" s="515"/>
      <c r="C1840" s="515"/>
      <c r="D1840" s="515"/>
      <c r="E1840" s="515"/>
      <c r="F1840" s="516"/>
    </row>
    <row r="1841" spans="1:6" ht="15.6">
      <c r="A1841" s="517" t="s">
        <v>1201</v>
      </c>
      <c r="B1841" s="518"/>
      <c r="C1841" s="519" t="s">
        <v>599</v>
      </c>
      <c r="D1841" s="520"/>
      <c r="E1841" s="520"/>
      <c r="F1841" s="521"/>
    </row>
    <row r="1842" spans="1:6" ht="15.6">
      <c r="A1842" s="528" t="s">
        <v>1202</v>
      </c>
      <c r="B1842" s="529"/>
      <c r="C1842" s="522"/>
      <c r="D1842" s="523"/>
      <c r="E1842" s="523"/>
      <c r="F1842" s="524"/>
    </row>
    <row r="1843" spans="1:6" ht="20.399999999999999" customHeight="1">
      <c r="A1843" s="530" t="s">
        <v>1203</v>
      </c>
      <c r="B1843" s="531"/>
      <c r="C1843" s="522"/>
      <c r="D1843" s="523"/>
      <c r="E1843" s="523"/>
      <c r="F1843" s="524"/>
    </row>
    <row r="1844" spans="1:6" ht="15" thickBot="1">
      <c r="A1844" s="532"/>
      <c r="B1844" s="533"/>
      <c r="C1844" s="525"/>
      <c r="D1844" s="526"/>
      <c r="E1844" s="526"/>
      <c r="F1844" s="527"/>
    </row>
    <row r="1845" spans="1:6" ht="15" thickBot="1">
      <c r="A1845" s="534" t="s">
        <v>1204</v>
      </c>
      <c r="B1845" s="535"/>
      <c r="C1845" s="535"/>
      <c r="D1845" s="535"/>
      <c r="E1845" s="535"/>
      <c r="F1845" s="536"/>
    </row>
    <row r="1846" spans="1:6">
      <c r="A1846" s="363" t="s">
        <v>671</v>
      </c>
      <c r="B1846" s="537" t="s">
        <v>1205</v>
      </c>
      <c r="C1846" s="538"/>
      <c r="D1846" s="539"/>
      <c r="E1846" s="364" t="s">
        <v>2</v>
      </c>
      <c r="F1846" s="365" t="s">
        <v>3</v>
      </c>
    </row>
    <row r="1847" spans="1:6" ht="15" thickBot="1">
      <c r="A1847" s="366" t="s">
        <v>1285</v>
      </c>
      <c r="B1847" s="540" t="s">
        <v>1286</v>
      </c>
      <c r="C1847" s="541"/>
      <c r="D1847" s="542"/>
      <c r="E1847" s="367" t="s">
        <v>1092</v>
      </c>
      <c r="F1847" s="368"/>
    </row>
    <row r="1848" spans="1:6">
      <c r="A1848" s="508"/>
      <c r="B1848" s="509"/>
      <c r="C1848" s="509"/>
      <c r="D1848" s="509"/>
      <c r="E1848" s="509"/>
      <c r="F1848" s="510"/>
    </row>
    <row r="1849" spans="1:6">
      <c r="A1849" s="511"/>
      <c r="B1849" s="512"/>
      <c r="C1849" s="512"/>
      <c r="D1849" s="512"/>
      <c r="E1849" s="512"/>
      <c r="F1849" s="513"/>
    </row>
    <row r="1850" spans="1:6">
      <c r="A1850" s="511"/>
      <c r="B1850" s="512"/>
      <c r="C1850" s="512"/>
      <c r="D1850" s="512"/>
      <c r="E1850" s="512"/>
      <c r="F1850" s="513"/>
    </row>
    <row r="1851" spans="1:6">
      <c r="A1851" s="511"/>
      <c r="B1851" s="512"/>
      <c r="C1851" s="512"/>
      <c r="D1851" s="512"/>
      <c r="E1851" s="512"/>
      <c r="F1851" s="513"/>
    </row>
    <row r="1852" spans="1:6">
      <c r="A1852" s="511"/>
      <c r="B1852" s="512"/>
      <c r="C1852" s="512"/>
      <c r="D1852" s="512"/>
      <c r="E1852" s="512"/>
      <c r="F1852" s="513"/>
    </row>
    <row r="1853" spans="1:6">
      <c r="A1853" s="511"/>
      <c r="B1853" s="512"/>
      <c r="C1853" s="512"/>
      <c r="D1853" s="512"/>
      <c r="E1853" s="512"/>
      <c r="F1853" s="513"/>
    </row>
    <row r="1854" spans="1:6">
      <c r="A1854" s="511"/>
      <c r="B1854" s="512"/>
      <c r="C1854" s="512"/>
      <c r="D1854" s="512"/>
      <c r="E1854" s="512"/>
      <c r="F1854" s="513"/>
    </row>
    <row r="1855" spans="1:6">
      <c r="A1855" s="511"/>
      <c r="B1855" s="512"/>
      <c r="C1855" s="512"/>
      <c r="D1855" s="512"/>
      <c r="E1855" s="512"/>
      <c r="F1855" s="513"/>
    </row>
    <row r="1856" spans="1:6">
      <c r="A1856" s="511"/>
      <c r="B1856" s="512"/>
      <c r="C1856" s="512"/>
      <c r="D1856" s="512"/>
      <c r="E1856" s="512"/>
      <c r="F1856" s="513"/>
    </row>
    <row r="1857" spans="1:6">
      <c r="A1857" s="511"/>
      <c r="B1857" s="512"/>
      <c r="C1857" s="512"/>
      <c r="D1857" s="512"/>
      <c r="E1857" s="512"/>
      <c r="F1857" s="513"/>
    </row>
    <row r="1858" spans="1:6">
      <c r="A1858" s="511"/>
      <c r="B1858" s="512"/>
      <c r="C1858" s="512"/>
      <c r="D1858" s="512"/>
      <c r="E1858" s="512"/>
      <c r="F1858" s="513"/>
    </row>
    <row r="1859" spans="1:6">
      <c r="A1859" s="511"/>
      <c r="B1859" s="512"/>
      <c r="C1859" s="512"/>
      <c r="D1859" s="512"/>
      <c r="E1859" s="512"/>
      <c r="F1859" s="513"/>
    </row>
    <row r="1860" spans="1:6">
      <c r="A1860" s="511"/>
      <c r="B1860" s="512"/>
      <c r="C1860" s="512"/>
      <c r="D1860" s="512"/>
      <c r="E1860" s="512"/>
      <c r="F1860" s="513"/>
    </row>
    <row r="1861" spans="1:6">
      <c r="A1861" s="511"/>
      <c r="B1861" s="512"/>
      <c r="C1861" s="512"/>
      <c r="D1861" s="512"/>
      <c r="E1861" s="512"/>
      <c r="F1861" s="513"/>
    </row>
    <row r="1862" spans="1:6">
      <c r="A1862" s="511"/>
      <c r="B1862" s="512"/>
      <c r="C1862" s="512"/>
      <c r="D1862" s="512"/>
      <c r="E1862" s="512"/>
      <c r="F1862" s="513"/>
    </row>
    <row r="1863" spans="1:6">
      <c r="A1863" s="511"/>
      <c r="B1863" s="512"/>
      <c r="C1863" s="512"/>
      <c r="D1863" s="512"/>
      <c r="E1863" s="512"/>
      <c r="F1863" s="513"/>
    </row>
    <row r="1864" spans="1:6">
      <c r="A1864" s="511"/>
      <c r="B1864" s="512"/>
      <c r="C1864" s="512"/>
      <c r="D1864" s="512"/>
      <c r="E1864" s="512"/>
      <c r="F1864" s="513"/>
    </row>
    <row r="1865" spans="1:6">
      <c r="A1865" s="511"/>
      <c r="B1865" s="512"/>
      <c r="C1865" s="512"/>
      <c r="D1865" s="512"/>
      <c r="E1865" s="512"/>
      <c r="F1865" s="513"/>
    </row>
    <row r="1866" spans="1:6">
      <c r="A1866" s="511"/>
      <c r="B1866" s="512"/>
      <c r="C1866" s="512"/>
      <c r="D1866" s="512"/>
      <c r="E1866" s="512"/>
      <c r="F1866" s="513"/>
    </row>
    <row r="1867" spans="1:6">
      <c r="A1867" s="511"/>
      <c r="B1867" s="512"/>
      <c r="C1867" s="512"/>
      <c r="D1867" s="512"/>
      <c r="E1867" s="512"/>
      <c r="F1867" s="513"/>
    </row>
    <row r="1868" spans="1:6">
      <c r="A1868" s="511"/>
      <c r="B1868" s="512"/>
      <c r="C1868" s="512"/>
      <c r="D1868" s="512"/>
      <c r="E1868" s="512"/>
      <c r="F1868" s="513"/>
    </row>
    <row r="1869" spans="1:6">
      <c r="A1869" s="511"/>
      <c r="B1869" s="512"/>
      <c r="C1869" s="512"/>
      <c r="D1869" s="512"/>
      <c r="E1869" s="512"/>
      <c r="F1869" s="513"/>
    </row>
    <row r="1870" spans="1:6">
      <c r="A1870" s="511"/>
      <c r="B1870" s="512"/>
      <c r="C1870" s="512"/>
      <c r="D1870" s="512"/>
      <c r="E1870" s="512"/>
      <c r="F1870" s="513"/>
    </row>
    <row r="1871" spans="1:6">
      <c r="A1871" s="511"/>
      <c r="B1871" s="512"/>
      <c r="C1871" s="512"/>
      <c r="D1871" s="512"/>
      <c r="E1871" s="512"/>
      <c r="F1871" s="513"/>
    </row>
    <row r="1872" spans="1:6">
      <c r="A1872" s="511"/>
      <c r="B1872" s="512"/>
      <c r="C1872" s="512"/>
      <c r="D1872" s="512"/>
      <c r="E1872" s="512"/>
      <c r="F1872" s="513"/>
    </row>
    <row r="1873" spans="1:6">
      <c r="A1873" s="511"/>
      <c r="B1873" s="512"/>
      <c r="C1873" s="512"/>
      <c r="D1873" s="512"/>
      <c r="E1873" s="512"/>
      <c r="F1873" s="513"/>
    </row>
    <row r="1874" spans="1:6">
      <c r="A1874" s="511"/>
      <c r="B1874" s="512"/>
      <c r="C1874" s="512"/>
      <c r="D1874" s="512"/>
      <c r="E1874" s="512"/>
      <c r="F1874" s="513"/>
    </row>
    <row r="1875" spans="1:6">
      <c r="A1875" s="511"/>
      <c r="B1875" s="512"/>
      <c r="C1875" s="512"/>
      <c r="D1875" s="512"/>
      <c r="E1875" s="512"/>
      <c r="F1875" s="513"/>
    </row>
    <row r="1876" spans="1:6">
      <c r="A1876" s="511"/>
      <c r="B1876" s="512"/>
      <c r="C1876" s="512"/>
      <c r="D1876" s="512"/>
      <c r="E1876" s="512"/>
      <c r="F1876" s="513"/>
    </row>
    <row r="1877" spans="1:6">
      <c r="A1877" s="511"/>
      <c r="B1877" s="512"/>
      <c r="C1877" s="512"/>
      <c r="D1877" s="512"/>
      <c r="E1877" s="512"/>
      <c r="F1877" s="513"/>
    </row>
    <row r="1878" spans="1:6">
      <c r="A1878" s="511"/>
      <c r="B1878" s="512"/>
      <c r="C1878" s="512"/>
      <c r="D1878" s="512"/>
      <c r="E1878" s="512"/>
      <c r="F1878" s="513"/>
    </row>
    <row r="1879" spans="1:6">
      <c r="A1879" s="511"/>
      <c r="B1879" s="512"/>
      <c r="C1879" s="512"/>
      <c r="D1879" s="512"/>
      <c r="E1879" s="512"/>
      <c r="F1879" s="513"/>
    </row>
    <row r="1880" spans="1:6">
      <c r="A1880" s="511"/>
      <c r="B1880" s="512"/>
      <c r="C1880" s="512"/>
      <c r="D1880" s="512"/>
      <c r="E1880" s="512"/>
      <c r="F1880" s="513"/>
    </row>
    <row r="1881" spans="1:6">
      <c r="A1881" s="511"/>
      <c r="B1881" s="512"/>
      <c r="C1881" s="512"/>
      <c r="D1881" s="512"/>
      <c r="E1881" s="512"/>
      <c r="F1881" s="513"/>
    </row>
    <row r="1882" spans="1:6">
      <c r="A1882" s="511"/>
      <c r="B1882" s="512"/>
      <c r="C1882" s="512"/>
      <c r="D1882" s="512"/>
      <c r="E1882" s="512"/>
      <c r="F1882" s="513"/>
    </row>
    <row r="1883" spans="1:6">
      <c r="A1883" s="511"/>
      <c r="B1883" s="512"/>
      <c r="C1883" s="512"/>
      <c r="D1883" s="512"/>
      <c r="E1883" s="512"/>
      <c r="F1883" s="513"/>
    </row>
    <row r="1884" spans="1:6">
      <c r="A1884" s="511"/>
      <c r="B1884" s="512"/>
      <c r="C1884" s="512"/>
      <c r="D1884" s="512"/>
      <c r="E1884" s="512"/>
      <c r="F1884" s="513"/>
    </row>
    <row r="1885" spans="1:6">
      <c r="A1885" s="511"/>
      <c r="B1885" s="512"/>
      <c r="C1885" s="512"/>
      <c r="D1885" s="512"/>
      <c r="E1885" s="512"/>
      <c r="F1885" s="513"/>
    </row>
    <row r="1886" spans="1:6" ht="15" thickBot="1">
      <c r="A1886" s="514"/>
      <c r="B1886" s="515"/>
      <c r="C1886" s="515"/>
      <c r="D1886" s="515"/>
      <c r="E1886" s="515"/>
      <c r="F1886" s="516"/>
    </row>
    <row r="1887" spans="1:6" ht="15.6">
      <c r="A1887" s="517" t="s">
        <v>1201</v>
      </c>
      <c r="B1887" s="518"/>
      <c r="C1887" s="519" t="s">
        <v>599</v>
      </c>
      <c r="D1887" s="520"/>
      <c r="E1887" s="520"/>
      <c r="F1887" s="521"/>
    </row>
    <row r="1888" spans="1:6" ht="15.6">
      <c r="A1888" s="528" t="s">
        <v>1202</v>
      </c>
      <c r="B1888" s="529"/>
      <c r="C1888" s="522"/>
      <c r="D1888" s="523"/>
      <c r="E1888" s="523"/>
      <c r="F1888" s="524"/>
    </row>
    <row r="1889" spans="1:6" ht="20.399999999999999" customHeight="1">
      <c r="A1889" s="530" t="s">
        <v>1203</v>
      </c>
      <c r="B1889" s="531"/>
      <c r="C1889" s="522"/>
      <c r="D1889" s="523"/>
      <c r="E1889" s="523"/>
      <c r="F1889" s="524"/>
    </row>
    <row r="1890" spans="1:6" ht="15" thickBot="1">
      <c r="A1890" s="532"/>
      <c r="B1890" s="533"/>
      <c r="C1890" s="525"/>
      <c r="D1890" s="526"/>
      <c r="E1890" s="526"/>
      <c r="F1890" s="527"/>
    </row>
    <row r="1891" spans="1:6" ht="15" thickBot="1">
      <c r="A1891" s="534" t="s">
        <v>1204</v>
      </c>
      <c r="B1891" s="535"/>
      <c r="C1891" s="535"/>
      <c r="D1891" s="535"/>
      <c r="E1891" s="535"/>
      <c r="F1891" s="536"/>
    </row>
    <row r="1892" spans="1:6">
      <c r="A1892" s="363" t="s">
        <v>671</v>
      </c>
      <c r="B1892" s="537" t="s">
        <v>1205</v>
      </c>
      <c r="C1892" s="538"/>
      <c r="D1892" s="539"/>
      <c r="E1892" s="364" t="s">
        <v>2</v>
      </c>
      <c r="F1892" s="365" t="s">
        <v>3</v>
      </c>
    </row>
    <row r="1893" spans="1:6" ht="15" thickBot="1">
      <c r="A1893" s="366" t="s">
        <v>1287</v>
      </c>
      <c r="B1893" s="540" t="s">
        <v>1288</v>
      </c>
      <c r="C1893" s="541"/>
      <c r="D1893" s="542"/>
      <c r="E1893" s="367" t="s">
        <v>1092</v>
      </c>
      <c r="F1893" s="368"/>
    </row>
    <row r="1894" spans="1:6">
      <c r="A1894" s="508"/>
      <c r="B1894" s="509"/>
      <c r="C1894" s="509"/>
      <c r="D1894" s="509"/>
      <c r="E1894" s="509"/>
      <c r="F1894" s="510"/>
    </row>
    <row r="1895" spans="1:6">
      <c r="A1895" s="511"/>
      <c r="B1895" s="512"/>
      <c r="C1895" s="512"/>
      <c r="D1895" s="512"/>
      <c r="E1895" s="512"/>
      <c r="F1895" s="513"/>
    </row>
    <row r="1896" spans="1:6">
      <c r="A1896" s="511"/>
      <c r="B1896" s="512"/>
      <c r="C1896" s="512"/>
      <c r="D1896" s="512"/>
      <c r="E1896" s="512"/>
      <c r="F1896" s="513"/>
    </row>
    <row r="1897" spans="1:6">
      <c r="A1897" s="511"/>
      <c r="B1897" s="512"/>
      <c r="C1897" s="512"/>
      <c r="D1897" s="512"/>
      <c r="E1897" s="512"/>
      <c r="F1897" s="513"/>
    </row>
    <row r="1898" spans="1:6">
      <c r="A1898" s="511"/>
      <c r="B1898" s="512"/>
      <c r="C1898" s="512"/>
      <c r="D1898" s="512"/>
      <c r="E1898" s="512"/>
      <c r="F1898" s="513"/>
    </row>
    <row r="1899" spans="1:6">
      <c r="A1899" s="511"/>
      <c r="B1899" s="512"/>
      <c r="C1899" s="512"/>
      <c r="D1899" s="512"/>
      <c r="E1899" s="512"/>
      <c r="F1899" s="513"/>
    </row>
    <row r="1900" spans="1:6">
      <c r="A1900" s="511"/>
      <c r="B1900" s="512"/>
      <c r="C1900" s="512"/>
      <c r="D1900" s="512"/>
      <c r="E1900" s="512"/>
      <c r="F1900" s="513"/>
    </row>
    <row r="1901" spans="1:6">
      <c r="A1901" s="511"/>
      <c r="B1901" s="512"/>
      <c r="C1901" s="512"/>
      <c r="D1901" s="512"/>
      <c r="E1901" s="512"/>
      <c r="F1901" s="513"/>
    </row>
    <row r="1902" spans="1:6">
      <c r="A1902" s="511"/>
      <c r="B1902" s="512"/>
      <c r="C1902" s="512"/>
      <c r="D1902" s="512"/>
      <c r="E1902" s="512"/>
      <c r="F1902" s="513"/>
    </row>
    <row r="1903" spans="1:6">
      <c r="A1903" s="511"/>
      <c r="B1903" s="512"/>
      <c r="C1903" s="512"/>
      <c r="D1903" s="512"/>
      <c r="E1903" s="512"/>
      <c r="F1903" s="513"/>
    </row>
    <row r="1904" spans="1:6">
      <c r="A1904" s="511"/>
      <c r="B1904" s="512"/>
      <c r="C1904" s="512"/>
      <c r="D1904" s="512"/>
      <c r="E1904" s="512"/>
      <c r="F1904" s="513"/>
    </row>
    <row r="1905" spans="1:6">
      <c r="A1905" s="511"/>
      <c r="B1905" s="512"/>
      <c r="C1905" s="512"/>
      <c r="D1905" s="512"/>
      <c r="E1905" s="512"/>
      <c r="F1905" s="513"/>
    </row>
    <row r="1906" spans="1:6">
      <c r="A1906" s="511"/>
      <c r="B1906" s="512"/>
      <c r="C1906" s="512"/>
      <c r="D1906" s="512"/>
      <c r="E1906" s="512"/>
      <c r="F1906" s="513"/>
    </row>
    <row r="1907" spans="1:6">
      <c r="A1907" s="511"/>
      <c r="B1907" s="512"/>
      <c r="C1907" s="512"/>
      <c r="D1907" s="512"/>
      <c r="E1907" s="512"/>
      <c r="F1907" s="513"/>
    </row>
    <row r="1908" spans="1:6">
      <c r="A1908" s="511"/>
      <c r="B1908" s="512"/>
      <c r="C1908" s="512"/>
      <c r="D1908" s="512"/>
      <c r="E1908" s="512"/>
      <c r="F1908" s="513"/>
    </row>
    <row r="1909" spans="1:6">
      <c r="A1909" s="511"/>
      <c r="B1909" s="512"/>
      <c r="C1909" s="512"/>
      <c r="D1909" s="512"/>
      <c r="E1909" s="512"/>
      <c r="F1909" s="513"/>
    </row>
    <row r="1910" spans="1:6">
      <c r="A1910" s="511"/>
      <c r="B1910" s="512"/>
      <c r="C1910" s="512"/>
      <c r="D1910" s="512"/>
      <c r="E1910" s="512"/>
      <c r="F1910" s="513"/>
    </row>
    <row r="1911" spans="1:6">
      <c r="A1911" s="511"/>
      <c r="B1911" s="512"/>
      <c r="C1911" s="512"/>
      <c r="D1911" s="512"/>
      <c r="E1911" s="512"/>
      <c r="F1911" s="513"/>
    </row>
    <row r="1912" spans="1:6">
      <c r="A1912" s="511"/>
      <c r="B1912" s="512"/>
      <c r="C1912" s="512"/>
      <c r="D1912" s="512"/>
      <c r="E1912" s="512"/>
      <c r="F1912" s="513"/>
    </row>
    <row r="1913" spans="1:6">
      <c r="A1913" s="511"/>
      <c r="B1913" s="512"/>
      <c r="C1913" s="512"/>
      <c r="D1913" s="512"/>
      <c r="E1913" s="512"/>
      <c r="F1913" s="513"/>
    </row>
    <row r="1914" spans="1:6">
      <c r="A1914" s="511"/>
      <c r="B1914" s="512"/>
      <c r="C1914" s="512"/>
      <c r="D1914" s="512"/>
      <c r="E1914" s="512"/>
      <c r="F1914" s="513"/>
    </row>
    <row r="1915" spans="1:6">
      <c r="A1915" s="511"/>
      <c r="B1915" s="512"/>
      <c r="C1915" s="512"/>
      <c r="D1915" s="512"/>
      <c r="E1915" s="512"/>
      <c r="F1915" s="513"/>
    </row>
    <row r="1916" spans="1:6">
      <c r="A1916" s="511"/>
      <c r="B1916" s="512"/>
      <c r="C1916" s="512"/>
      <c r="D1916" s="512"/>
      <c r="E1916" s="512"/>
      <c r="F1916" s="513"/>
    </row>
    <row r="1917" spans="1:6">
      <c r="A1917" s="511"/>
      <c r="B1917" s="512"/>
      <c r="C1917" s="512"/>
      <c r="D1917" s="512"/>
      <c r="E1917" s="512"/>
      <c r="F1917" s="513"/>
    </row>
    <row r="1918" spans="1:6">
      <c r="A1918" s="511"/>
      <c r="B1918" s="512"/>
      <c r="C1918" s="512"/>
      <c r="D1918" s="512"/>
      <c r="E1918" s="512"/>
      <c r="F1918" s="513"/>
    </row>
    <row r="1919" spans="1:6">
      <c r="A1919" s="511"/>
      <c r="B1919" s="512"/>
      <c r="C1919" s="512"/>
      <c r="D1919" s="512"/>
      <c r="E1919" s="512"/>
      <c r="F1919" s="513"/>
    </row>
    <row r="1920" spans="1:6">
      <c r="A1920" s="511"/>
      <c r="B1920" s="512"/>
      <c r="C1920" s="512"/>
      <c r="D1920" s="512"/>
      <c r="E1920" s="512"/>
      <c r="F1920" s="513"/>
    </row>
    <row r="1921" spans="1:6">
      <c r="A1921" s="511"/>
      <c r="B1921" s="512"/>
      <c r="C1921" s="512"/>
      <c r="D1921" s="512"/>
      <c r="E1921" s="512"/>
      <c r="F1921" s="513"/>
    </row>
    <row r="1922" spans="1:6">
      <c r="A1922" s="511"/>
      <c r="B1922" s="512"/>
      <c r="C1922" s="512"/>
      <c r="D1922" s="512"/>
      <c r="E1922" s="512"/>
      <c r="F1922" s="513"/>
    </row>
    <row r="1923" spans="1:6">
      <c r="A1923" s="511"/>
      <c r="B1923" s="512"/>
      <c r="C1923" s="512"/>
      <c r="D1923" s="512"/>
      <c r="E1923" s="512"/>
      <c r="F1923" s="513"/>
    </row>
    <row r="1924" spans="1:6">
      <c r="A1924" s="511"/>
      <c r="B1924" s="512"/>
      <c r="C1924" s="512"/>
      <c r="D1924" s="512"/>
      <c r="E1924" s="512"/>
      <c r="F1924" s="513"/>
    </row>
    <row r="1925" spans="1:6">
      <c r="A1925" s="511"/>
      <c r="B1925" s="512"/>
      <c r="C1925" s="512"/>
      <c r="D1925" s="512"/>
      <c r="E1925" s="512"/>
      <c r="F1925" s="513"/>
    </row>
    <row r="1926" spans="1:6">
      <c r="A1926" s="511"/>
      <c r="B1926" s="512"/>
      <c r="C1926" s="512"/>
      <c r="D1926" s="512"/>
      <c r="E1926" s="512"/>
      <c r="F1926" s="513"/>
    </row>
    <row r="1927" spans="1:6">
      <c r="A1927" s="511"/>
      <c r="B1927" s="512"/>
      <c r="C1927" s="512"/>
      <c r="D1927" s="512"/>
      <c r="E1927" s="512"/>
      <c r="F1927" s="513"/>
    </row>
    <row r="1928" spans="1:6">
      <c r="A1928" s="511"/>
      <c r="B1928" s="512"/>
      <c r="C1928" s="512"/>
      <c r="D1928" s="512"/>
      <c r="E1928" s="512"/>
      <c r="F1928" s="513"/>
    </row>
    <row r="1929" spans="1:6">
      <c r="A1929" s="511"/>
      <c r="B1929" s="512"/>
      <c r="C1929" s="512"/>
      <c r="D1929" s="512"/>
      <c r="E1929" s="512"/>
      <c r="F1929" s="513"/>
    </row>
    <row r="1930" spans="1:6">
      <c r="A1930" s="511"/>
      <c r="B1930" s="512"/>
      <c r="C1930" s="512"/>
      <c r="D1930" s="512"/>
      <c r="E1930" s="512"/>
      <c r="F1930" s="513"/>
    </row>
    <row r="1931" spans="1:6">
      <c r="A1931" s="511"/>
      <c r="B1931" s="512"/>
      <c r="C1931" s="512"/>
      <c r="D1931" s="512"/>
      <c r="E1931" s="512"/>
      <c r="F1931" s="513"/>
    </row>
    <row r="1932" spans="1:6" ht="15" thickBot="1">
      <c r="A1932" s="514"/>
      <c r="B1932" s="515"/>
      <c r="C1932" s="515"/>
      <c r="D1932" s="515"/>
      <c r="E1932" s="515"/>
      <c r="F1932" s="516"/>
    </row>
    <row r="1933" spans="1:6" ht="15.6">
      <c r="A1933" s="517" t="s">
        <v>1201</v>
      </c>
      <c r="B1933" s="518"/>
      <c r="C1933" s="519" t="s">
        <v>599</v>
      </c>
      <c r="D1933" s="520"/>
      <c r="E1933" s="520"/>
      <c r="F1933" s="521"/>
    </row>
    <row r="1934" spans="1:6" ht="15.6">
      <c r="A1934" s="528" t="s">
        <v>1202</v>
      </c>
      <c r="B1934" s="529"/>
      <c r="C1934" s="522"/>
      <c r="D1934" s="523"/>
      <c r="E1934" s="523"/>
      <c r="F1934" s="524"/>
    </row>
    <row r="1935" spans="1:6" ht="20.399999999999999" customHeight="1">
      <c r="A1935" s="530" t="s">
        <v>1203</v>
      </c>
      <c r="B1935" s="531"/>
      <c r="C1935" s="522"/>
      <c r="D1935" s="523"/>
      <c r="E1935" s="523"/>
      <c r="F1935" s="524"/>
    </row>
    <row r="1936" spans="1:6" ht="15" thickBot="1">
      <c r="A1936" s="532"/>
      <c r="B1936" s="533"/>
      <c r="C1936" s="525"/>
      <c r="D1936" s="526"/>
      <c r="E1936" s="526"/>
      <c r="F1936" s="527"/>
    </row>
    <row r="1937" spans="1:6" ht="15" thickBot="1">
      <c r="A1937" s="534" t="s">
        <v>1204</v>
      </c>
      <c r="B1937" s="535"/>
      <c r="C1937" s="535"/>
      <c r="D1937" s="535"/>
      <c r="E1937" s="535"/>
      <c r="F1937" s="536"/>
    </row>
    <row r="1938" spans="1:6">
      <c r="A1938" s="363" t="s">
        <v>671</v>
      </c>
      <c r="B1938" s="537" t="s">
        <v>1205</v>
      </c>
      <c r="C1938" s="538"/>
      <c r="D1938" s="539"/>
      <c r="E1938" s="364" t="s">
        <v>2</v>
      </c>
      <c r="F1938" s="365" t="s">
        <v>3</v>
      </c>
    </row>
    <row r="1939" spans="1:6" ht="15" thickBot="1">
      <c r="A1939" s="366" t="s">
        <v>1289</v>
      </c>
      <c r="B1939" s="540" t="s">
        <v>1290</v>
      </c>
      <c r="C1939" s="541"/>
      <c r="D1939" s="542"/>
      <c r="E1939" s="367" t="s">
        <v>1092</v>
      </c>
      <c r="F1939" s="368"/>
    </row>
    <row r="1940" spans="1:6">
      <c r="A1940" s="508"/>
      <c r="B1940" s="509"/>
      <c r="C1940" s="509"/>
      <c r="D1940" s="509"/>
      <c r="E1940" s="509"/>
      <c r="F1940" s="510"/>
    </row>
    <row r="1941" spans="1:6">
      <c r="A1941" s="511"/>
      <c r="B1941" s="512"/>
      <c r="C1941" s="512"/>
      <c r="D1941" s="512"/>
      <c r="E1941" s="512"/>
      <c r="F1941" s="513"/>
    </row>
    <row r="1942" spans="1:6">
      <c r="A1942" s="511"/>
      <c r="B1942" s="512"/>
      <c r="C1942" s="512"/>
      <c r="D1942" s="512"/>
      <c r="E1942" s="512"/>
      <c r="F1942" s="513"/>
    </row>
    <row r="1943" spans="1:6">
      <c r="A1943" s="511"/>
      <c r="B1943" s="512"/>
      <c r="C1943" s="512"/>
      <c r="D1943" s="512"/>
      <c r="E1943" s="512"/>
      <c r="F1943" s="513"/>
    </row>
    <row r="1944" spans="1:6">
      <c r="A1944" s="511"/>
      <c r="B1944" s="512"/>
      <c r="C1944" s="512"/>
      <c r="D1944" s="512"/>
      <c r="E1944" s="512"/>
      <c r="F1944" s="513"/>
    </row>
    <row r="1945" spans="1:6">
      <c r="A1945" s="511"/>
      <c r="B1945" s="512"/>
      <c r="C1945" s="512"/>
      <c r="D1945" s="512"/>
      <c r="E1945" s="512"/>
      <c r="F1945" s="513"/>
    </row>
    <row r="1946" spans="1:6">
      <c r="A1946" s="511"/>
      <c r="B1946" s="512"/>
      <c r="C1946" s="512"/>
      <c r="D1946" s="512"/>
      <c r="E1946" s="512"/>
      <c r="F1946" s="513"/>
    </row>
    <row r="1947" spans="1:6">
      <c r="A1947" s="511"/>
      <c r="B1947" s="512"/>
      <c r="C1947" s="512"/>
      <c r="D1947" s="512"/>
      <c r="E1947" s="512"/>
      <c r="F1947" s="513"/>
    </row>
    <row r="1948" spans="1:6">
      <c r="A1948" s="511"/>
      <c r="B1948" s="512"/>
      <c r="C1948" s="512"/>
      <c r="D1948" s="512"/>
      <c r="E1948" s="512"/>
      <c r="F1948" s="513"/>
    </row>
    <row r="1949" spans="1:6">
      <c r="A1949" s="511"/>
      <c r="B1949" s="512"/>
      <c r="C1949" s="512"/>
      <c r="D1949" s="512"/>
      <c r="E1949" s="512"/>
      <c r="F1949" s="513"/>
    </row>
    <row r="1950" spans="1:6">
      <c r="A1950" s="511"/>
      <c r="B1950" s="512"/>
      <c r="C1950" s="512"/>
      <c r="D1950" s="512"/>
      <c r="E1950" s="512"/>
      <c r="F1950" s="513"/>
    </row>
    <row r="1951" spans="1:6">
      <c r="A1951" s="511"/>
      <c r="B1951" s="512"/>
      <c r="C1951" s="512"/>
      <c r="D1951" s="512"/>
      <c r="E1951" s="512"/>
      <c r="F1951" s="513"/>
    </row>
    <row r="1952" spans="1:6">
      <c r="A1952" s="511"/>
      <c r="B1952" s="512"/>
      <c r="C1952" s="512"/>
      <c r="D1952" s="512"/>
      <c r="E1952" s="512"/>
      <c r="F1952" s="513"/>
    </row>
    <row r="1953" spans="1:6">
      <c r="A1953" s="511"/>
      <c r="B1953" s="512"/>
      <c r="C1953" s="512"/>
      <c r="D1953" s="512"/>
      <c r="E1953" s="512"/>
      <c r="F1953" s="513"/>
    </row>
    <row r="1954" spans="1:6">
      <c r="A1954" s="511"/>
      <c r="B1954" s="512"/>
      <c r="C1954" s="512"/>
      <c r="D1954" s="512"/>
      <c r="E1954" s="512"/>
      <c r="F1954" s="513"/>
    </row>
    <row r="1955" spans="1:6">
      <c r="A1955" s="511"/>
      <c r="B1955" s="512"/>
      <c r="C1955" s="512"/>
      <c r="D1955" s="512"/>
      <c r="E1955" s="512"/>
      <c r="F1955" s="513"/>
    </row>
    <row r="1956" spans="1:6">
      <c r="A1956" s="511"/>
      <c r="B1956" s="512"/>
      <c r="C1956" s="512"/>
      <c r="D1956" s="512"/>
      <c r="E1956" s="512"/>
      <c r="F1956" s="513"/>
    </row>
    <row r="1957" spans="1:6">
      <c r="A1957" s="511"/>
      <c r="B1957" s="512"/>
      <c r="C1957" s="512"/>
      <c r="D1957" s="512"/>
      <c r="E1957" s="512"/>
      <c r="F1957" s="513"/>
    </row>
    <row r="1958" spans="1:6">
      <c r="A1958" s="511"/>
      <c r="B1958" s="512"/>
      <c r="C1958" s="512"/>
      <c r="D1958" s="512"/>
      <c r="E1958" s="512"/>
      <c r="F1958" s="513"/>
    </row>
    <row r="1959" spans="1:6">
      <c r="A1959" s="511"/>
      <c r="B1959" s="512"/>
      <c r="C1959" s="512"/>
      <c r="D1959" s="512"/>
      <c r="E1959" s="512"/>
      <c r="F1959" s="513"/>
    </row>
    <row r="1960" spans="1:6">
      <c r="A1960" s="511"/>
      <c r="B1960" s="512"/>
      <c r="C1960" s="512"/>
      <c r="D1960" s="512"/>
      <c r="E1960" s="512"/>
      <c r="F1960" s="513"/>
    </row>
    <row r="1961" spans="1:6">
      <c r="A1961" s="511"/>
      <c r="B1961" s="512"/>
      <c r="C1961" s="512"/>
      <c r="D1961" s="512"/>
      <c r="E1961" s="512"/>
      <c r="F1961" s="513"/>
    </row>
    <row r="1962" spans="1:6">
      <c r="A1962" s="511"/>
      <c r="B1962" s="512"/>
      <c r="C1962" s="512"/>
      <c r="D1962" s="512"/>
      <c r="E1962" s="512"/>
      <c r="F1962" s="513"/>
    </row>
    <row r="1963" spans="1:6">
      <c r="A1963" s="511"/>
      <c r="B1963" s="512"/>
      <c r="C1963" s="512"/>
      <c r="D1963" s="512"/>
      <c r="E1963" s="512"/>
      <c r="F1963" s="513"/>
    </row>
    <row r="1964" spans="1:6">
      <c r="A1964" s="511"/>
      <c r="B1964" s="512"/>
      <c r="C1964" s="512"/>
      <c r="D1964" s="512"/>
      <c r="E1964" s="512"/>
      <c r="F1964" s="513"/>
    </row>
    <row r="1965" spans="1:6">
      <c r="A1965" s="511"/>
      <c r="B1965" s="512"/>
      <c r="C1965" s="512"/>
      <c r="D1965" s="512"/>
      <c r="E1965" s="512"/>
      <c r="F1965" s="513"/>
    </row>
    <row r="1966" spans="1:6">
      <c r="A1966" s="511"/>
      <c r="B1966" s="512"/>
      <c r="C1966" s="512"/>
      <c r="D1966" s="512"/>
      <c r="E1966" s="512"/>
      <c r="F1966" s="513"/>
    </row>
    <row r="1967" spans="1:6">
      <c r="A1967" s="511"/>
      <c r="B1967" s="512"/>
      <c r="C1967" s="512"/>
      <c r="D1967" s="512"/>
      <c r="E1967" s="512"/>
      <c r="F1967" s="513"/>
    </row>
    <row r="1968" spans="1:6">
      <c r="A1968" s="511"/>
      <c r="B1968" s="512"/>
      <c r="C1968" s="512"/>
      <c r="D1968" s="512"/>
      <c r="E1968" s="512"/>
      <c r="F1968" s="513"/>
    </row>
    <row r="1969" spans="1:6">
      <c r="A1969" s="511"/>
      <c r="B1969" s="512"/>
      <c r="C1969" s="512"/>
      <c r="D1969" s="512"/>
      <c r="E1969" s="512"/>
      <c r="F1969" s="513"/>
    </row>
    <row r="1970" spans="1:6">
      <c r="A1970" s="511"/>
      <c r="B1970" s="512"/>
      <c r="C1970" s="512"/>
      <c r="D1970" s="512"/>
      <c r="E1970" s="512"/>
      <c r="F1970" s="513"/>
    </row>
    <row r="1971" spans="1:6">
      <c r="A1971" s="511"/>
      <c r="B1971" s="512"/>
      <c r="C1971" s="512"/>
      <c r="D1971" s="512"/>
      <c r="E1971" s="512"/>
      <c r="F1971" s="513"/>
    </row>
    <row r="1972" spans="1:6">
      <c r="A1972" s="511"/>
      <c r="B1972" s="512"/>
      <c r="C1972" s="512"/>
      <c r="D1972" s="512"/>
      <c r="E1972" s="512"/>
      <c r="F1972" s="513"/>
    </row>
    <row r="1973" spans="1:6">
      <c r="A1973" s="511"/>
      <c r="B1973" s="512"/>
      <c r="C1973" s="512"/>
      <c r="D1973" s="512"/>
      <c r="E1973" s="512"/>
      <c r="F1973" s="513"/>
    </row>
    <row r="1974" spans="1:6">
      <c r="A1974" s="511"/>
      <c r="B1974" s="512"/>
      <c r="C1974" s="512"/>
      <c r="D1974" s="512"/>
      <c r="E1974" s="512"/>
      <c r="F1974" s="513"/>
    </row>
    <row r="1975" spans="1:6">
      <c r="A1975" s="511"/>
      <c r="B1975" s="512"/>
      <c r="C1975" s="512"/>
      <c r="D1975" s="512"/>
      <c r="E1975" s="512"/>
      <c r="F1975" s="513"/>
    </row>
    <row r="1976" spans="1:6">
      <c r="A1976" s="511"/>
      <c r="B1976" s="512"/>
      <c r="C1976" s="512"/>
      <c r="D1976" s="512"/>
      <c r="E1976" s="512"/>
      <c r="F1976" s="513"/>
    </row>
    <row r="1977" spans="1:6">
      <c r="A1977" s="511"/>
      <c r="B1977" s="512"/>
      <c r="C1977" s="512"/>
      <c r="D1977" s="512"/>
      <c r="E1977" s="512"/>
      <c r="F1977" s="513"/>
    </row>
    <row r="1978" spans="1:6" ht="15" thickBot="1">
      <c r="A1978" s="514"/>
      <c r="B1978" s="515"/>
      <c r="C1978" s="515"/>
      <c r="D1978" s="515"/>
      <c r="E1978" s="515"/>
      <c r="F1978" s="516"/>
    </row>
    <row r="1979" spans="1:6" ht="15.6">
      <c r="A1979" s="517" t="s">
        <v>1201</v>
      </c>
      <c r="B1979" s="518"/>
      <c r="C1979" s="519" t="s">
        <v>599</v>
      </c>
      <c r="D1979" s="520"/>
      <c r="E1979" s="520"/>
      <c r="F1979" s="521"/>
    </row>
    <row r="1980" spans="1:6" ht="15.6">
      <c r="A1980" s="528" t="s">
        <v>1202</v>
      </c>
      <c r="B1980" s="529"/>
      <c r="C1980" s="522"/>
      <c r="D1980" s="523"/>
      <c r="E1980" s="523"/>
      <c r="F1980" s="524"/>
    </row>
    <row r="1981" spans="1:6" ht="20.399999999999999" customHeight="1">
      <c r="A1981" s="530" t="s">
        <v>1203</v>
      </c>
      <c r="B1981" s="531"/>
      <c r="C1981" s="522"/>
      <c r="D1981" s="523"/>
      <c r="E1981" s="523"/>
      <c r="F1981" s="524"/>
    </row>
    <row r="1982" spans="1:6" ht="15" thickBot="1">
      <c r="A1982" s="532"/>
      <c r="B1982" s="533"/>
      <c r="C1982" s="525"/>
      <c r="D1982" s="526"/>
      <c r="E1982" s="526"/>
      <c r="F1982" s="527"/>
    </row>
    <row r="1983" spans="1:6" ht="15" thickBot="1">
      <c r="A1983" s="534" t="s">
        <v>1204</v>
      </c>
      <c r="B1983" s="535"/>
      <c r="C1983" s="535"/>
      <c r="D1983" s="535"/>
      <c r="E1983" s="535"/>
      <c r="F1983" s="536"/>
    </row>
    <row r="1984" spans="1:6">
      <c r="A1984" s="363" t="s">
        <v>671</v>
      </c>
      <c r="B1984" s="537" t="s">
        <v>1205</v>
      </c>
      <c r="C1984" s="538"/>
      <c r="D1984" s="539"/>
      <c r="E1984" s="364" t="s">
        <v>2</v>
      </c>
      <c r="F1984" s="365" t="s">
        <v>3</v>
      </c>
    </row>
    <row r="1985" spans="1:6" ht="15" thickBot="1">
      <c r="A1985" s="366" t="s">
        <v>1291</v>
      </c>
      <c r="B1985" s="540" t="s">
        <v>1292</v>
      </c>
      <c r="C1985" s="541"/>
      <c r="D1985" s="542"/>
      <c r="E1985" s="367" t="s">
        <v>1092</v>
      </c>
      <c r="F1985" s="368"/>
    </row>
    <row r="1986" spans="1:6">
      <c r="A1986" s="508"/>
      <c r="B1986" s="509"/>
      <c r="C1986" s="509"/>
      <c r="D1986" s="509"/>
      <c r="E1986" s="509"/>
      <c r="F1986" s="510"/>
    </row>
    <row r="1987" spans="1:6">
      <c r="A1987" s="511"/>
      <c r="B1987" s="512"/>
      <c r="C1987" s="512"/>
      <c r="D1987" s="512"/>
      <c r="E1987" s="512"/>
      <c r="F1987" s="513"/>
    </row>
    <row r="1988" spans="1:6">
      <c r="A1988" s="511"/>
      <c r="B1988" s="512"/>
      <c r="C1988" s="512"/>
      <c r="D1988" s="512"/>
      <c r="E1988" s="512"/>
      <c r="F1988" s="513"/>
    </row>
    <row r="1989" spans="1:6">
      <c r="A1989" s="511"/>
      <c r="B1989" s="512"/>
      <c r="C1989" s="512"/>
      <c r="D1989" s="512"/>
      <c r="E1989" s="512"/>
      <c r="F1989" s="513"/>
    </row>
    <row r="1990" spans="1:6">
      <c r="A1990" s="511"/>
      <c r="B1990" s="512"/>
      <c r="C1990" s="512"/>
      <c r="D1990" s="512"/>
      <c r="E1990" s="512"/>
      <c r="F1990" s="513"/>
    </row>
    <row r="1991" spans="1:6">
      <c r="A1991" s="511"/>
      <c r="B1991" s="512"/>
      <c r="C1991" s="512"/>
      <c r="D1991" s="512"/>
      <c r="E1991" s="512"/>
      <c r="F1991" s="513"/>
    </row>
    <row r="1992" spans="1:6">
      <c r="A1992" s="511"/>
      <c r="B1992" s="512"/>
      <c r="C1992" s="512"/>
      <c r="D1992" s="512"/>
      <c r="E1992" s="512"/>
      <c r="F1992" s="513"/>
    </row>
    <row r="1993" spans="1:6">
      <c r="A1993" s="511"/>
      <c r="B1993" s="512"/>
      <c r="C1993" s="512"/>
      <c r="D1993" s="512"/>
      <c r="E1993" s="512"/>
      <c r="F1993" s="513"/>
    </row>
    <row r="1994" spans="1:6">
      <c r="A1994" s="511"/>
      <c r="B1994" s="512"/>
      <c r="C1994" s="512"/>
      <c r="D1994" s="512"/>
      <c r="E1994" s="512"/>
      <c r="F1994" s="513"/>
    </row>
    <row r="1995" spans="1:6">
      <c r="A1995" s="511"/>
      <c r="B1995" s="512"/>
      <c r="C1995" s="512"/>
      <c r="D1995" s="512"/>
      <c r="E1995" s="512"/>
      <c r="F1995" s="513"/>
    </row>
    <row r="1996" spans="1:6">
      <c r="A1996" s="511"/>
      <c r="B1996" s="512"/>
      <c r="C1996" s="512"/>
      <c r="D1996" s="512"/>
      <c r="E1996" s="512"/>
      <c r="F1996" s="513"/>
    </row>
    <row r="1997" spans="1:6">
      <c r="A1997" s="511"/>
      <c r="B1997" s="512"/>
      <c r="C1997" s="512"/>
      <c r="D1997" s="512"/>
      <c r="E1997" s="512"/>
      <c r="F1997" s="513"/>
    </row>
    <row r="1998" spans="1:6">
      <c r="A1998" s="511"/>
      <c r="B1998" s="512"/>
      <c r="C1998" s="512"/>
      <c r="D1998" s="512"/>
      <c r="E1998" s="512"/>
      <c r="F1998" s="513"/>
    </row>
    <row r="1999" spans="1:6">
      <c r="A1999" s="511"/>
      <c r="B1999" s="512"/>
      <c r="C1999" s="512"/>
      <c r="D1999" s="512"/>
      <c r="E1999" s="512"/>
      <c r="F1999" s="513"/>
    </row>
    <row r="2000" spans="1:6">
      <c r="A2000" s="511"/>
      <c r="B2000" s="512"/>
      <c r="C2000" s="512"/>
      <c r="D2000" s="512"/>
      <c r="E2000" s="512"/>
      <c r="F2000" s="513"/>
    </row>
    <row r="2001" spans="1:6">
      <c r="A2001" s="511"/>
      <c r="B2001" s="512"/>
      <c r="C2001" s="512"/>
      <c r="D2001" s="512"/>
      <c r="E2001" s="512"/>
      <c r="F2001" s="513"/>
    </row>
    <row r="2002" spans="1:6">
      <c r="A2002" s="511"/>
      <c r="B2002" s="512"/>
      <c r="C2002" s="512"/>
      <c r="D2002" s="512"/>
      <c r="E2002" s="512"/>
      <c r="F2002" s="513"/>
    </row>
    <row r="2003" spans="1:6">
      <c r="A2003" s="511"/>
      <c r="B2003" s="512"/>
      <c r="C2003" s="512"/>
      <c r="D2003" s="512"/>
      <c r="E2003" s="512"/>
      <c r="F2003" s="513"/>
    </row>
    <row r="2004" spans="1:6">
      <c r="A2004" s="511"/>
      <c r="B2004" s="512"/>
      <c r="C2004" s="512"/>
      <c r="D2004" s="512"/>
      <c r="E2004" s="512"/>
      <c r="F2004" s="513"/>
    </row>
    <row r="2005" spans="1:6">
      <c r="A2005" s="511"/>
      <c r="B2005" s="512"/>
      <c r="C2005" s="512"/>
      <c r="D2005" s="512"/>
      <c r="E2005" s="512"/>
      <c r="F2005" s="513"/>
    </row>
    <row r="2006" spans="1:6">
      <c r="A2006" s="511"/>
      <c r="B2006" s="512"/>
      <c r="C2006" s="512"/>
      <c r="D2006" s="512"/>
      <c r="E2006" s="512"/>
      <c r="F2006" s="513"/>
    </row>
    <row r="2007" spans="1:6">
      <c r="A2007" s="511"/>
      <c r="B2007" s="512"/>
      <c r="C2007" s="512"/>
      <c r="D2007" s="512"/>
      <c r="E2007" s="512"/>
      <c r="F2007" s="513"/>
    </row>
    <row r="2008" spans="1:6">
      <c r="A2008" s="511"/>
      <c r="B2008" s="512"/>
      <c r="C2008" s="512"/>
      <c r="D2008" s="512"/>
      <c r="E2008" s="512"/>
      <c r="F2008" s="513"/>
    </row>
    <row r="2009" spans="1:6">
      <c r="A2009" s="511"/>
      <c r="B2009" s="512"/>
      <c r="C2009" s="512"/>
      <c r="D2009" s="512"/>
      <c r="E2009" s="512"/>
      <c r="F2009" s="513"/>
    </row>
    <row r="2010" spans="1:6">
      <c r="A2010" s="511"/>
      <c r="B2010" s="512"/>
      <c r="C2010" s="512"/>
      <c r="D2010" s="512"/>
      <c r="E2010" s="512"/>
      <c r="F2010" s="513"/>
    </row>
    <row r="2011" spans="1:6">
      <c r="A2011" s="511"/>
      <c r="B2011" s="512"/>
      <c r="C2011" s="512"/>
      <c r="D2011" s="512"/>
      <c r="E2011" s="512"/>
      <c r="F2011" s="513"/>
    </row>
    <row r="2012" spans="1:6">
      <c r="A2012" s="511"/>
      <c r="B2012" s="512"/>
      <c r="C2012" s="512"/>
      <c r="D2012" s="512"/>
      <c r="E2012" s="512"/>
      <c r="F2012" s="513"/>
    </row>
    <row r="2013" spans="1:6">
      <c r="A2013" s="511"/>
      <c r="B2013" s="512"/>
      <c r="C2013" s="512"/>
      <c r="D2013" s="512"/>
      <c r="E2013" s="512"/>
      <c r="F2013" s="513"/>
    </row>
    <row r="2014" spans="1:6">
      <c r="A2014" s="511"/>
      <c r="B2014" s="512"/>
      <c r="C2014" s="512"/>
      <c r="D2014" s="512"/>
      <c r="E2014" s="512"/>
      <c r="F2014" s="513"/>
    </row>
    <row r="2015" spans="1:6">
      <c r="A2015" s="511"/>
      <c r="B2015" s="512"/>
      <c r="C2015" s="512"/>
      <c r="D2015" s="512"/>
      <c r="E2015" s="512"/>
      <c r="F2015" s="513"/>
    </row>
    <row r="2016" spans="1:6">
      <c r="A2016" s="511"/>
      <c r="B2016" s="512"/>
      <c r="C2016" s="512"/>
      <c r="D2016" s="512"/>
      <c r="E2016" s="512"/>
      <c r="F2016" s="513"/>
    </row>
    <row r="2017" spans="1:6">
      <c r="A2017" s="511"/>
      <c r="B2017" s="512"/>
      <c r="C2017" s="512"/>
      <c r="D2017" s="512"/>
      <c r="E2017" s="512"/>
      <c r="F2017" s="513"/>
    </row>
    <row r="2018" spans="1:6">
      <c r="A2018" s="511"/>
      <c r="B2018" s="512"/>
      <c r="C2018" s="512"/>
      <c r="D2018" s="512"/>
      <c r="E2018" s="512"/>
      <c r="F2018" s="513"/>
    </row>
    <row r="2019" spans="1:6">
      <c r="A2019" s="511"/>
      <c r="B2019" s="512"/>
      <c r="C2019" s="512"/>
      <c r="D2019" s="512"/>
      <c r="E2019" s="512"/>
      <c r="F2019" s="513"/>
    </row>
    <row r="2020" spans="1:6">
      <c r="A2020" s="511"/>
      <c r="B2020" s="512"/>
      <c r="C2020" s="512"/>
      <c r="D2020" s="512"/>
      <c r="E2020" s="512"/>
      <c r="F2020" s="513"/>
    </row>
    <row r="2021" spans="1:6">
      <c r="A2021" s="511"/>
      <c r="B2021" s="512"/>
      <c r="C2021" s="512"/>
      <c r="D2021" s="512"/>
      <c r="E2021" s="512"/>
      <c r="F2021" s="513"/>
    </row>
    <row r="2022" spans="1:6">
      <c r="A2022" s="511"/>
      <c r="B2022" s="512"/>
      <c r="C2022" s="512"/>
      <c r="D2022" s="512"/>
      <c r="E2022" s="512"/>
      <c r="F2022" s="513"/>
    </row>
    <row r="2023" spans="1:6">
      <c r="A2023" s="511"/>
      <c r="B2023" s="512"/>
      <c r="C2023" s="512"/>
      <c r="D2023" s="512"/>
      <c r="E2023" s="512"/>
      <c r="F2023" s="513"/>
    </row>
    <row r="2024" spans="1:6" ht="15" thickBot="1">
      <c r="A2024" s="514"/>
      <c r="B2024" s="515"/>
      <c r="C2024" s="515"/>
      <c r="D2024" s="515"/>
      <c r="E2024" s="515"/>
      <c r="F2024" s="516"/>
    </row>
    <row r="2025" spans="1:6" ht="15.6">
      <c r="A2025" s="517" t="s">
        <v>1201</v>
      </c>
      <c r="B2025" s="518"/>
      <c r="C2025" s="519" t="s">
        <v>599</v>
      </c>
      <c r="D2025" s="520"/>
      <c r="E2025" s="520"/>
      <c r="F2025" s="521"/>
    </row>
    <row r="2026" spans="1:6" ht="15.6">
      <c r="A2026" s="528" t="s">
        <v>1202</v>
      </c>
      <c r="B2026" s="529"/>
      <c r="C2026" s="522"/>
      <c r="D2026" s="523"/>
      <c r="E2026" s="523"/>
      <c r="F2026" s="524"/>
    </row>
    <row r="2027" spans="1:6" ht="20.399999999999999" customHeight="1">
      <c r="A2027" s="530" t="s">
        <v>1203</v>
      </c>
      <c r="B2027" s="531"/>
      <c r="C2027" s="522"/>
      <c r="D2027" s="523"/>
      <c r="E2027" s="523"/>
      <c r="F2027" s="524"/>
    </row>
    <row r="2028" spans="1:6" ht="15" thickBot="1">
      <c r="A2028" s="532"/>
      <c r="B2028" s="533"/>
      <c r="C2028" s="525"/>
      <c r="D2028" s="526"/>
      <c r="E2028" s="526"/>
      <c r="F2028" s="527"/>
    </row>
    <row r="2029" spans="1:6" ht="15" thickBot="1">
      <c r="A2029" s="534" t="s">
        <v>1204</v>
      </c>
      <c r="B2029" s="535"/>
      <c r="C2029" s="535"/>
      <c r="D2029" s="535"/>
      <c r="E2029" s="535"/>
      <c r="F2029" s="536"/>
    </row>
    <row r="2030" spans="1:6">
      <c r="A2030" s="363" t="s">
        <v>671</v>
      </c>
      <c r="B2030" s="537" t="s">
        <v>1205</v>
      </c>
      <c r="C2030" s="538"/>
      <c r="D2030" s="539"/>
      <c r="E2030" s="364" t="s">
        <v>2</v>
      </c>
      <c r="F2030" s="365" t="s">
        <v>3</v>
      </c>
    </row>
    <row r="2031" spans="1:6" ht="15" thickBot="1">
      <c r="A2031" s="366" t="s">
        <v>1293</v>
      </c>
      <c r="B2031" s="540" t="s">
        <v>1294</v>
      </c>
      <c r="C2031" s="541"/>
      <c r="D2031" s="542"/>
      <c r="E2031" s="367" t="s">
        <v>1092</v>
      </c>
      <c r="F2031" s="368"/>
    </row>
    <row r="2032" spans="1:6">
      <c r="A2032" s="508"/>
      <c r="B2032" s="509"/>
      <c r="C2032" s="509"/>
      <c r="D2032" s="509"/>
      <c r="E2032" s="509"/>
      <c r="F2032" s="510"/>
    </row>
    <row r="2033" spans="1:6">
      <c r="A2033" s="511"/>
      <c r="B2033" s="512"/>
      <c r="C2033" s="512"/>
      <c r="D2033" s="512"/>
      <c r="E2033" s="512"/>
      <c r="F2033" s="513"/>
    </row>
    <row r="2034" spans="1:6">
      <c r="A2034" s="511"/>
      <c r="B2034" s="512"/>
      <c r="C2034" s="512"/>
      <c r="D2034" s="512"/>
      <c r="E2034" s="512"/>
      <c r="F2034" s="513"/>
    </row>
    <row r="2035" spans="1:6">
      <c r="A2035" s="511"/>
      <c r="B2035" s="512"/>
      <c r="C2035" s="512"/>
      <c r="D2035" s="512"/>
      <c r="E2035" s="512"/>
      <c r="F2035" s="513"/>
    </row>
    <row r="2036" spans="1:6">
      <c r="A2036" s="511"/>
      <c r="B2036" s="512"/>
      <c r="C2036" s="512"/>
      <c r="D2036" s="512"/>
      <c r="E2036" s="512"/>
      <c r="F2036" s="513"/>
    </row>
    <row r="2037" spans="1:6">
      <c r="A2037" s="511"/>
      <c r="B2037" s="512"/>
      <c r="C2037" s="512"/>
      <c r="D2037" s="512"/>
      <c r="E2037" s="512"/>
      <c r="F2037" s="513"/>
    </row>
    <row r="2038" spans="1:6">
      <c r="A2038" s="511"/>
      <c r="B2038" s="512"/>
      <c r="C2038" s="512"/>
      <c r="D2038" s="512"/>
      <c r="E2038" s="512"/>
      <c r="F2038" s="513"/>
    </row>
    <row r="2039" spans="1:6">
      <c r="A2039" s="511"/>
      <c r="B2039" s="512"/>
      <c r="C2039" s="512"/>
      <c r="D2039" s="512"/>
      <c r="E2039" s="512"/>
      <c r="F2039" s="513"/>
    </row>
    <row r="2040" spans="1:6">
      <c r="A2040" s="511"/>
      <c r="B2040" s="512"/>
      <c r="C2040" s="512"/>
      <c r="D2040" s="512"/>
      <c r="E2040" s="512"/>
      <c r="F2040" s="513"/>
    </row>
    <row r="2041" spans="1:6">
      <c r="A2041" s="511"/>
      <c r="B2041" s="512"/>
      <c r="C2041" s="512"/>
      <c r="D2041" s="512"/>
      <c r="E2041" s="512"/>
      <c r="F2041" s="513"/>
    </row>
    <row r="2042" spans="1:6">
      <c r="A2042" s="511"/>
      <c r="B2042" s="512"/>
      <c r="C2042" s="512"/>
      <c r="D2042" s="512"/>
      <c r="E2042" s="512"/>
      <c r="F2042" s="513"/>
    </row>
    <row r="2043" spans="1:6">
      <c r="A2043" s="511"/>
      <c r="B2043" s="512"/>
      <c r="C2043" s="512"/>
      <c r="D2043" s="512"/>
      <c r="E2043" s="512"/>
      <c r="F2043" s="513"/>
    </row>
    <row r="2044" spans="1:6">
      <c r="A2044" s="511"/>
      <c r="B2044" s="512"/>
      <c r="C2044" s="512"/>
      <c r="D2044" s="512"/>
      <c r="E2044" s="512"/>
      <c r="F2044" s="513"/>
    </row>
    <row r="2045" spans="1:6">
      <c r="A2045" s="511"/>
      <c r="B2045" s="512"/>
      <c r="C2045" s="512"/>
      <c r="D2045" s="512"/>
      <c r="E2045" s="512"/>
      <c r="F2045" s="513"/>
    </row>
    <row r="2046" spans="1:6">
      <c r="A2046" s="511"/>
      <c r="B2046" s="512"/>
      <c r="C2046" s="512"/>
      <c r="D2046" s="512"/>
      <c r="E2046" s="512"/>
      <c r="F2046" s="513"/>
    </row>
    <row r="2047" spans="1:6">
      <c r="A2047" s="511"/>
      <c r="B2047" s="512"/>
      <c r="C2047" s="512"/>
      <c r="D2047" s="512"/>
      <c r="E2047" s="512"/>
      <c r="F2047" s="513"/>
    </row>
    <row r="2048" spans="1:6">
      <c r="A2048" s="511"/>
      <c r="B2048" s="512"/>
      <c r="C2048" s="512"/>
      <c r="D2048" s="512"/>
      <c r="E2048" s="512"/>
      <c r="F2048" s="513"/>
    </row>
    <row r="2049" spans="1:6">
      <c r="A2049" s="511"/>
      <c r="B2049" s="512"/>
      <c r="C2049" s="512"/>
      <c r="D2049" s="512"/>
      <c r="E2049" s="512"/>
      <c r="F2049" s="513"/>
    </row>
    <row r="2050" spans="1:6">
      <c r="A2050" s="511"/>
      <c r="B2050" s="512"/>
      <c r="C2050" s="512"/>
      <c r="D2050" s="512"/>
      <c r="E2050" s="512"/>
      <c r="F2050" s="513"/>
    </row>
    <row r="2051" spans="1:6">
      <c r="A2051" s="511"/>
      <c r="B2051" s="512"/>
      <c r="C2051" s="512"/>
      <c r="D2051" s="512"/>
      <c r="E2051" s="512"/>
      <c r="F2051" s="513"/>
    </row>
    <row r="2052" spans="1:6">
      <c r="A2052" s="511"/>
      <c r="B2052" s="512"/>
      <c r="C2052" s="512"/>
      <c r="D2052" s="512"/>
      <c r="E2052" s="512"/>
      <c r="F2052" s="513"/>
    </row>
    <row r="2053" spans="1:6">
      <c r="A2053" s="511"/>
      <c r="B2053" s="512"/>
      <c r="C2053" s="512"/>
      <c r="D2053" s="512"/>
      <c r="E2053" s="512"/>
      <c r="F2053" s="513"/>
    </row>
    <row r="2054" spans="1:6">
      <c r="A2054" s="511"/>
      <c r="B2054" s="512"/>
      <c r="C2054" s="512"/>
      <c r="D2054" s="512"/>
      <c r="E2054" s="512"/>
      <c r="F2054" s="513"/>
    </row>
    <row r="2055" spans="1:6">
      <c r="A2055" s="511"/>
      <c r="B2055" s="512"/>
      <c r="C2055" s="512"/>
      <c r="D2055" s="512"/>
      <c r="E2055" s="512"/>
      <c r="F2055" s="513"/>
    </row>
    <row r="2056" spans="1:6">
      <c r="A2056" s="511"/>
      <c r="B2056" s="512"/>
      <c r="C2056" s="512"/>
      <c r="D2056" s="512"/>
      <c r="E2056" s="512"/>
      <c r="F2056" s="513"/>
    </row>
    <row r="2057" spans="1:6">
      <c r="A2057" s="511"/>
      <c r="B2057" s="512"/>
      <c r="C2057" s="512"/>
      <c r="D2057" s="512"/>
      <c r="E2057" s="512"/>
      <c r="F2057" s="513"/>
    </row>
    <row r="2058" spans="1:6">
      <c r="A2058" s="511"/>
      <c r="B2058" s="512"/>
      <c r="C2058" s="512"/>
      <c r="D2058" s="512"/>
      <c r="E2058" s="512"/>
      <c r="F2058" s="513"/>
    </row>
    <row r="2059" spans="1:6">
      <c r="A2059" s="511"/>
      <c r="B2059" s="512"/>
      <c r="C2059" s="512"/>
      <c r="D2059" s="512"/>
      <c r="E2059" s="512"/>
      <c r="F2059" s="513"/>
    </row>
    <row r="2060" spans="1:6">
      <c r="A2060" s="511"/>
      <c r="B2060" s="512"/>
      <c r="C2060" s="512"/>
      <c r="D2060" s="512"/>
      <c r="E2060" s="512"/>
      <c r="F2060" s="513"/>
    </row>
    <row r="2061" spans="1:6">
      <c r="A2061" s="511"/>
      <c r="B2061" s="512"/>
      <c r="C2061" s="512"/>
      <c r="D2061" s="512"/>
      <c r="E2061" s="512"/>
      <c r="F2061" s="513"/>
    </row>
    <row r="2062" spans="1:6">
      <c r="A2062" s="511"/>
      <c r="B2062" s="512"/>
      <c r="C2062" s="512"/>
      <c r="D2062" s="512"/>
      <c r="E2062" s="512"/>
      <c r="F2062" s="513"/>
    </row>
    <row r="2063" spans="1:6">
      <c r="A2063" s="511"/>
      <c r="B2063" s="512"/>
      <c r="C2063" s="512"/>
      <c r="D2063" s="512"/>
      <c r="E2063" s="512"/>
      <c r="F2063" s="513"/>
    </row>
    <row r="2064" spans="1:6">
      <c r="A2064" s="511"/>
      <c r="B2064" s="512"/>
      <c r="C2064" s="512"/>
      <c r="D2064" s="512"/>
      <c r="E2064" s="512"/>
      <c r="F2064" s="513"/>
    </row>
    <row r="2065" spans="1:6">
      <c r="A2065" s="511"/>
      <c r="B2065" s="512"/>
      <c r="C2065" s="512"/>
      <c r="D2065" s="512"/>
      <c r="E2065" s="512"/>
      <c r="F2065" s="513"/>
    </row>
    <row r="2066" spans="1:6">
      <c r="A2066" s="511"/>
      <c r="B2066" s="512"/>
      <c r="C2066" s="512"/>
      <c r="D2066" s="512"/>
      <c r="E2066" s="512"/>
      <c r="F2066" s="513"/>
    </row>
    <row r="2067" spans="1:6">
      <c r="A2067" s="511"/>
      <c r="B2067" s="512"/>
      <c r="C2067" s="512"/>
      <c r="D2067" s="512"/>
      <c r="E2067" s="512"/>
      <c r="F2067" s="513"/>
    </row>
    <row r="2068" spans="1:6">
      <c r="A2068" s="511"/>
      <c r="B2068" s="512"/>
      <c r="C2068" s="512"/>
      <c r="D2068" s="512"/>
      <c r="E2068" s="512"/>
      <c r="F2068" s="513"/>
    </row>
    <row r="2069" spans="1:6">
      <c r="A2069" s="511"/>
      <c r="B2069" s="512"/>
      <c r="C2069" s="512"/>
      <c r="D2069" s="512"/>
      <c r="E2069" s="512"/>
      <c r="F2069" s="513"/>
    </row>
    <row r="2070" spans="1:6" ht="15" thickBot="1">
      <c r="A2070" s="514"/>
      <c r="B2070" s="515"/>
      <c r="C2070" s="515"/>
      <c r="D2070" s="515"/>
      <c r="E2070" s="515"/>
      <c r="F2070" s="516"/>
    </row>
    <row r="2071" spans="1:6" ht="15.6">
      <c r="A2071" s="517" t="s">
        <v>1201</v>
      </c>
      <c r="B2071" s="518"/>
      <c r="C2071" s="519" t="s">
        <v>599</v>
      </c>
      <c r="D2071" s="520"/>
      <c r="E2071" s="520"/>
      <c r="F2071" s="521"/>
    </row>
    <row r="2072" spans="1:6" ht="15.6">
      <c r="A2072" s="528" t="s">
        <v>1202</v>
      </c>
      <c r="B2072" s="529"/>
      <c r="C2072" s="522"/>
      <c r="D2072" s="523"/>
      <c r="E2072" s="523"/>
      <c r="F2072" s="524"/>
    </row>
    <row r="2073" spans="1:6" ht="20.399999999999999" customHeight="1">
      <c r="A2073" s="530" t="s">
        <v>1203</v>
      </c>
      <c r="B2073" s="531"/>
      <c r="C2073" s="522"/>
      <c r="D2073" s="523"/>
      <c r="E2073" s="523"/>
      <c r="F2073" s="524"/>
    </row>
    <row r="2074" spans="1:6" ht="15" thickBot="1">
      <c r="A2074" s="532"/>
      <c r="B2074" s="533"/>
      <c r="C2074" s="525"/>
      <c r="D2074" s="526"/>
      <c r="E2074" s="526"/>
      <c r="F2074" s="527"/>
    </row>
    <row r="2075" spans="1:6" ht="15" thickBot="1">
      <c r="A2075" s="534" t="s">
        <v>1204</v>
      </c>
      <c r="B2075" s="535"/>
      <c r="C2075" s="535"/>
      <c r="D2075" s="535"/>
      <c r="E2075" s="535"/>
      <c r="F2075" s="536"/>
    </row>
    <row r="2076" spans="1:6">
      <c r="A2076" s="363" t="s">
        <v>671</v>
      </c>
      <c r="B2076" s="537" t="s">
        <v>1205</v>
      </c>
      <c r="C2076" s="538"/>
      <c r="D2076" s="539"/>
      <c r="E2076" s="364" t="s">
        <v>2</v>
      </c>
      <c r="F2076" s="365" t="s">
        <v>3</v>
      </c>
    </row>
    <row r="2077" spans="1:6" ht="15" thickBot="1">
      <c r="A2077" s="366" t="s">
        <v>1295</v>
      </c>
      <c r="B2077" s="540" t="s">
        <v>1296</v>
      </c>
      <c r="C2077" s="541"/>
      <c r="D2077" s="542"/>
      <c r="E2077" s="367" t="s">
        <v>1092</v>
      </c>
      <c r="F2077" s="368"/>
    </row>
    <row r="2078" spans="1:6">
      <c r="A2078" s="508"/>
      <c r="B2078" s="509"/>
      <c r="C2078" s="509"/>
      <c r="D2078" s="509"/>
      <c r="E2078" s="509"/>
      <c r="F2078" s="510"/>
    </row>
    <row r="2079" spans="1:6">
      <c r="A2079" s="511"/>
      <c r="B2079" s="512"/>
      <c r="C2079" s="512"/>
      <c r="D2079" s="512"/>
      <c r="E2079" s="512"/>
      <c r="F2079" s="513"/>
    </row>
    <row r="2080" spans="1:6">
      <c r="A2080" s="511"/>
      <c r="B2080" s="512"/>
      <c r="C2080" s="512"/>
      <c r="D2080" s="512"/>
      <c r="E2080" s="512"/>
      <c r="F2080" s="513"/>
    </row>
    <row r="2081" spans="1:6">
      <c r="A2081" s="511"/>
      <c r="B2081" s="512"/>
      <c r="C2081" s="512"/>
      <c r="D2081" s="512"/>
      <c r="E2081" s="512"/>
      <c r="F2081" s="513"/>
    </row>
    <row r="2082" spans="1:6">
      <c r="A2082" s="511"/>
      <c r="B2082" s="512"/>
      <c r="C2082" s="512"/>
      <c r="D2082" s="512"/>
      <c r="E2082" s="512"/>
      <c r="F2082" s="513"/>
    </row>
    <row r="2083" spans="1:6">
      <c r="A2083" s="511"/>
      <c r="B2083" s="512"/>
      <c r="C2083" s="512"/>
      <c r="D2083" s="512"/>
      <c r="E2083" s="512"/>
      <c r="F2083" s="513"/>
    </row>
    <row r="2084" spans="1:6">
      <c r="A2084" s="511"/>
      <c r="B2084" s="512"/>
      <c r="C2084" s="512"/>
      <c r="D2084" s="512"/>
      <c r="E2084" s="512"/>
      <c r="F2084" s="513"/>
    </row>
    <row r="2085" spans="1:6">
      <c r="A2085" s="511"/>
      <c r="B2085" s="512"/>
      <c r="C2085" s="512"/>
      <c r="D2085" s="512"/>
      <c r="E2085" s="512"/>
      <c r="F2085" s="513"/>
    </row>
    <row r="2086" spans="1:6">
      <c r="A2086" s="511"/>
      <c r="B2086" s="512"/>
      <c r="C2086" s="512"/>
      <c r="D2086" s="512"/>
      <c r="E2086" s="512"/>
      <c r="F2086" s="513"/>
    </row>
    <row r="2087" spans="1:6">
      <c r="A2087" s="511"/>
      <c r="B2087" s="512"/>
      <c r="C2087" s="512"/>
      <c r="D2087" s="512"/>
      <c r="E2087" s="512"/>
      <c r="F2087" s="513"/>
    </row>
    <row r="2088" spans="1:6">
      <c r="A2088" s="511"/>
      <c r="B2088" s="512"/>
      <c r="C2088" s="512"/>
      <c r="D2088" s="512"/>
      <c r="E2088" s="512"/>
      <c r="F2088" s="513"/>
    </row>
    <row r="2089" spans="1:6">
      <c r="A2089" s="511"/>
      <c r="B2089" s="512"/>
      <c r="C2089" s="512"/>
      <c r="D2089" s="512"/>
      <c r="E2089" s="512"/>
      <c r="F2089" s="513"/>
    </row>
    <row r="2090" spans="1:6">
      <c r="A2090" s="511"/>
      <c r="B2090" s="512"/>
      <c r="C2090" s="512"/>
      <c r="D2090" s="512"/>
      <c r="E2090" s="512"/>
      <c r="F2090" s="513"/>
    </row>
    <row r="2091" spans="1:6">
      <c r="A2091" s="511"/>
      <c r="B2091" s="512"/>
      <c r="C2091" s="512"/>
      <c r="D2091" s="512"/>
      <c r="E2091" s="512"/>
      <c r="F2091" s="513"/>
    </row>
    <row r="2092" spans="1:6">
      <c r="A2092" s="511"/>
      <c r="B2092" s="512"/>
      <c r="C2092" s="512"/>
      <c r="D2092" s="512"/>
      <c r="E2092" s="512"/>
      <c r="F2092" s="513"/>
    </row>
    <row r="2093" spans="1:6">
      <c r="A2093" s="511"/>
      <c r="B2093" s="512"/>
      <c r="C2093" s="512"/>
      <c r="D2093" s="512"/>
      <c r="E2093" s="512"/>
      <c r="F2093" s="513"/>
    </row>
    <row r="2094" spans="1:6">
      <c r="A2094" s="511"/>
      <c r="B2094" s="512"/>
      <c r="C2094" s="512"/>
      <c r="D2094" s="512"/>
      <c r="E2094" s="512"/>
      <c r="F2094" s="513"/>
    </row>
    <row r="2095" spans="1:6">
      <c r="A2095" s="511"/>
      <c r="B2095" s="512"/>
      <c r="C2095" s="512"/>
      <c r="D2095" s="512"/>
      <c r="E2095" s="512"/>
      <c r="F2095" s="513"/>
    </row>
    <row r="2096" spans="1:6">
      <c r="A2096" s="511"/>
      <c r="B2096" s="512"/>
      <c r="C2096" s="512"/>
      <c r="D2096" s="512"/>
      <c r="E2096" s="512"/>
      <c r="F2096" s="513"/>
    </row>
    <row r="2097" spans="1:6">
      <c r="A2097" s="511"/>
      <c r="B2097" s="512"/>
      <c r="C2097" s="512"/>
      <c r="D2097" s="512"/>
      <c r="E2097" s="512"/>
      <c r="F2097" s="513"/>
    </row>
    <row r="2098" spans="1:6">
      <c r="A2098" s="511"/>
      <c r="B2098" s="512"/>
      <c r="C2098" s="512"/>
      <c r="D2098" s="512"/>
      <c r="E2098" s="512"/>
      <c r="F2098" s="513"/>
    </row>
    <row r="2099" spans="1:6">
      <c r="A2099" s="511"/>
      <c r="B2099" s="512"/>
      <c r="C2099" s="512"/>
      <c r="D2099" s="512"/>
      <c r="E2099" s="512"/>
      <c r="F2099" s="513"/>
    </row>
    <row r="2100" spans="1:6">
      <c r="A2100" s="511"/>
      <c r="B2100" s="512"/>
      <c r="C2100" s="512"/>
      <c r="D2100" s="512"/>
      <c r="E2100" s="512"/>
      <c r="F2100" s="513"/>
    </row>
    <row r="2101" spans="1:6">
      <c r="A2101" s="511"/>
      <c r="B2101" s="512"/>
      <c r="C2101" s="512"/>
      <c r="D2101" s="512"/>
      <c r="E2101" s="512"/>
      <c r="F2101" s="513"/>
    </row>
    <row r="2102" spans="1:6">
      <c r="A2102" s="511"/>
      <c r="B2102" s="512"/>
      <c r="C2102" s="512"/>
      <c r="D2102" s="512"/>
      <c r="E2102" s="512"/>
      <c r="F2102" s="513"/>
    </row>
    <row r="2103" spans="1:6">
      <c r="A2103" s="511"/>
      <c r="B2103" s="512"/>
      <c r="C2103" s="512"/>
      <c r="D2103" s="512"/>
      <c r="E2103" s="512"/>
      <c r="F2103" s="513"/>
    </row>
    <row r="2104" spans="1:6">
      <c r="A2104" s="511"/>
      <c r="B2104" s="512"/>
      <c r="C2104" s="512"/>
      <c r="D2104" s="512"/>
      <c r="E2104" s="512"/>
      <c r="F2104" s="513"/>
    </row>
    <row r="2105" spans="1:6">
      <c r="A2105" s="511"/>
      <c r="B2105" s="512"/>
      <c r="C2105" s="512"/>
      <c r="D2105" s="512"/>
      <c r="E2105" s="512"/>
      <c r="F2105" s="513"/>
    </row>
    <row r="2106" spans="1:6">
      <c r="A2106" s="511"/>
      <c r="B2106" s="512"/>
      <c r="C2106" s="512"/>
      <c r="D2106" s="512"/>
      <c r="E2106" s="512"/>
      <c r="F2106" s="513"/>
    </row>
    <row r="2107" spans="1:6">
      <c r="A2107" s="511"/>
      <c r="B2107" s="512"/>
      <c r="C2107" s="512"/>
      <c r="D2107" s="512"/>
      <c r="E2107" s="512"/>
      <c r="F2107" s="513"/>
    </row>
    <row r="2108" spans="1:6">
      <c r="A2108" s="511"/>
      <c r="B2108" s="512"/>
      <c r="C2108" s="512"/>
      <c r="D2108" s="512"/>
      <c r="E2108" s="512"/>
      <c r="F2108" s="513"/>
    </row>
    <row r="2109" spans="1:6">
      <c r="A2109" s="511"/>
      <c r="B2109" s="512"/>
      <c r="C2109" s="512"/>
      <c r="D2109" s="512"/>
      <c r="E2109" s="512"/>
      <c r="F2109" s="513"/>
    </row>
    <row r="2110" spans="1:6">
      <c r="A2110" s="511"/>
      <c r="B2110" s="512"/>
      <c r="C2110" s="512"/>
      <c r="D2110" s="512"/>
      <c r="E2110" s="512"/>
      <c r="F2110" s="513"/>
    </row>
    <row r="2111" spans="1:6">
      <c r="A2111" s="511"/>
      <c r="B2111" s="512"/>
      <c r="C2111" s="512"/>
      <c r="D2111" s="512"/>
      <c r="E2111" s="512"/>
      <c r="F2111" s="513"/>
    </row>
    <row r="2112" spans="1:6">
      <c r="A2112" s="511"/>
      <c r="B2112" s="512"/>
      <c r="C2112" s="512"/>
      <c r="D2112" s="512"/>
      <c r="E2112" s="512"/>
      <c r="F2112" s="513"/>
    </row>
    <row r="2113" spans="1:6">
      <c r="A2113" s="511"/>
      <c r="B2113" s="512"/>
      <c r="C2113" s="512"/>
      <c r="D2113" s="512"/>
      <c r="E2113" s="512"/>
      <c r="F2113" s="513"/>
    </row>
    <row r="2114" spans="1:6">
      <c r="A2114" s="511"/>
      <c r="B2114" s="512"/>
      <c r="C2114" s="512"/>
      <c r="D2114" s="512"/>
      <c r="E2114" s="512"/>
      <c r="F2114" s="513"/>
    </row>
    <row r="2115" spans="1:6">
      <c r="A2115" s="511"/>
      <c r="B2115" s="512"/>
      <c r="C2115" s="512"/>
      <c r="D2115" s="512"/>
      <c r="E2115" s="512"/>
      <c r="F2115" s="513"/>
    </row>
    <row r="2116" spans="1:6" ht="15" thickBot="1">
      <c r="A2116" s="514"/>
      <c r="B2116" s="515"/>
      <c r="C2116" s="515"/>
      <c r="D2116" s="515"/>
      <c r="E2116" s="515"/>
      <c r="F2116" s="516"/>
    </row>
    <row r="2117" spans="1:6" ht="15.6">
      <c r="A2117" s="517" t="s">
        <v>1201</v>
      </c>
      <c r="B2117" s="518"/>
      <c r="C2117" s="519" t="s">
        <v>599</v>
      </c>
      <c r="D2117" s="520"/>
      <c r="E2117" s="520"/>
      <c r="F2117" s="521"/>
    </row>
    <row r="2118" spans="1:6" ht="15.6">
      <c r="A2118" s="528" t="s">
        <v>1202</v>
      </c>
      <c r="B2118" s="529"/>
      <c r="C2118" s="522"/>
      <c r="D2118" s="523"/>
      <c r="E2118" s="523"/>
      <c r="F2118" s="524"/>
    </row>
    <row r="2119" spans="1:6" ht="20.399999999999999" customHeight="1">
      <c r="A2119" s="530" t="s">
        <v>1203</v>
      </c>
      <c r="B2119" s="531"/>
      <c r="C2119" s="522"/>
      <c r="D2119" s="523"/>
      <c r="E2119" s="523"/>
      <c r="F2119" s="524"/>
    </row>
    <row r="2120" spans="1:6" ht="15" thickBot="1">
      <c r="A2120" s="532"/>
      <c r="B2120" s="533"/>
      <c r="C2120" s="525"/>
      <c r="D2120" s="526"/>
      <c r="E2120" s="526"/>
      <c r="F2120" s="527"/>
    </row>
    <row r="2121" spans="1:6" ht="15" thickBot="1">
      <c r="A2121" s="534" t="s">
        <v>1204</v>
      </c>
      <c r="B2121" s="535"/>
      <c r="C2121" s="535"/>
      <c r="D2121" s="535"/>
      <c r="E2121" s="535"/>
      <c r="F2121" s="536"/>
    </row>
    <row r="2122" spans="1:6">
      <c r="A2122" s="363" t="s">
        <v>671</v>
      </c>
      <c r="B2122" s="537" t="s">
        <v>1205</v>
      </c>
      <c r="C2122" s="538"/>
      <c r="D2122" s="539"/>
      <c r="E2122" s="364" t="s">
        <v>2</v>
      </c>
      <c r="F2122" s="365" t="s">
        <v>3</v>
      </c>
    </row>
    <row r="2123" spans="1:6" ht="15" thickBot="1">
      <c r="A2123" s="366" t="s">
        <v>1297</v>
      </c>
      <c r="B2123" s="540" t="s">
        <v>1298</v>
      </c>
      <c r="C2123" s="541"/>
      <c r="D2123" s="542"/>
      <c r="E2123" s="367" t="s">
        <v>1092</v>
      </c>
      <c r="F2123" s="368"/>
    </row>
    <row r="2124" spans="1:6">
      <c r="A2124" s="508"/>
      <c r="B2124" s="509"/>
      <c r="C2124" s="509"/>
      <c r="D2124" s="509"/>
      <c r="E2124" s="509"/>
      <c r="F2124" s="510"/>
    </row>
    <row r="2125" spans="1:6">
      <c r="A2125" s="511"/>
      <c r="B2125" s="512"/>
      <c r="C2125" s="512"/>
      <c r="D2125" s="512"/>
      <c r="E2125" s="512"/>
      <c r="F2125" s="513"/>
    </row>
    <row r="2126" spans="1:6">
      <c r="A2126" s="511"/>
      <c r="B2126" s="512"/>
      <c r="C2126" s="512"/>
      <c r="D2126" s="512"/>
      <c r="E2126" s="512"/>
      <c r="F2126" s="513"/>
    </row>
    <row r="2127" spans="1:6">
      <c r="A2127" s="511"/>
      <c r="B2127" s="512"/>
      <c r="C2127" s="512"/>
      <c r="D2127" s="512"/>
      <c r="E2127" s="512"/>
      <c r="F2127" s="513"/>
    </row>
    <row r="2128" spans="1:6">
      <c r="A2128" s="511"/>
      <c r="B2128" s="512"/>
      <c r="C2128" s="512"/>
      <c r="D2128" s="512"/>
      <c r="E2128" s="512"/>
      <c r="F2128" s="513"/>
    </row>
    <row r="2129" spans="1:6">
      <c r="A2129" s="511"/>
      <c r="B2129" s="512"/>
      <c r="C2129" s="512"/>
      <c r="D2129" s="512"/>
      <c r="E2129" s="512"/>
      <c r="F2129" s="513"/>
    </row>
    <row r="2130" spans="1:6">
      <c r="A2130" s="511"/>
      <c r="B2130" s="512"/>
      <c r="C2130" s="512"/>
      <c r="D2130" s="512"/>
      <c r="E2130" s="512"/>
      <c r="F2130" s="513"/>
    </row>
    <row r="2131" spans="1:6">
      <c r="A2131" s="511"/>
      <c r="B2131" s="512"/>
      <c r="C2131" s="512"/>
      <c r="D2131" s="512"/>
      <c r="E2131" s="512"/>
      <c r="F2131" s="513"/>
    </row>
    <row r="2132" spans="1:6">
      <c r="A2132" s="511"/>
      <c r="B2132" s="512"/>
      <c r="C2132" s="512"/>
      <c r="D2132" s="512"/>
      <c r="E2132" s="512"/>
      <c r="F2132" s="513"/>
    </row>
    <row r="2133" spans="1:6">
      <c r="A2133" s="511"/>
      <c r="B2133" s="512"/>
      <c r="C2133" s="512"/>
      <c r="D2133" s="512"/>
      <c r="E2133" s="512"/>
      <c r="F2133" s="513"/>
    </row>
    <row r="2134" spans="1:6">
      <c r="A2134" s="511"/>
      <c r="B2134" s="512"/>
      <c r="C2134" s="512"/>
      <c r="D2134" s="512"/>
      <c r="E2134" s="512"/>
      <c r="F2134" s="513"/>
    </row>
    <row r="2135" spans="1:6">
      <c r="A2135" s="511"/>
      <c r="B2135" s="512"/>
      <c r="C2135" s="512"/>
      <c r="D2135" s="512"/>
      <c r="E2135" s="512"/>
      <c r="F2135" s="513"/>
    </row>
    <row r="2136" spans="1:6">
      <c r="A2136" s="511"/>
      <c r="B2136" s="512"/>
      <c r="C2136" s="512"/>
      <c r="D2136" s="512"/>
      <c r="E2136" s="512"/>
      <c r="F2136" s="513"/>
    </row>
    <row r="2137" spans="1:6">
      <c r="A2137" s="511"/>
      <c r="B2137" s="512"/>
      <c r="C2137" s="512"/>
      <c r="D2137" s="512"/>
      <c r="E2137" s="512"/>
      <c r="F2137" s="513"/>
    </row>
    <row r="2138" spans="1:6">
      <c r="A2138" s="511"/>
      <c r="B2138" s="512"/>
      <c r="C2138" s="512"/>
      <c r="D2138" s="512"/>
      <c r="E2138" s="512"/>
      <c r="F2138" s="513"/>
    </row>
    <row r="2139" spans="1:6">
      <c r="A2139" s="511"/>
      <c r="B2139" s="512"/>
      <c r="C2139" s="512"/>
      <c r="D2139" s="512"/>
      <c r="E2139" s="512"/>
      <c r="F2139" s="513"/>
    </row>
    <row r="2140" spans="1:6">
      <c r="A2140" s="511"/>
      <c r="B2140" s="512"/>
      <c r="C2140" s="512"/>
      <c r="D2140" s="512"/>
      <c r="E2140" s="512"/>
      <c r="F2140" s="513"/>
    </row>
    <row r="2141" spans="1:6">
      <c r="A2141" s="511"/>
      <c r="B2141" s="512"/>
      <c r="C2141" s="512"/>
      <c r="D2141" s="512"/>
      <c r="E2141" s="512"/>
      <c r="F2141" s="513"/>
    </row>
    <row r="2142" spans="1:6">
      <c r="A2142" s="511"/>
      <c r="B2142" s="512"/>
      <c r="C2142" s="512"/>
      <c r="D2142" s="512"/>
      <c r="E2142" s="512"/>
      <c r="F2142" s="513"/>
    </row>
    <row r="2143" spans="1:6">
      <c r="A2143" s="511"/>
      <c r="B2143" s="512"/>
      <c r="C2143" s="512"/>
      <c r="D2143" s="512"/>
      <c r="E2143" s="512"/>
      <c r="F2143" s="513"/>
    </row>
    <row r="2144" spans="1:6">
      <c r="A2144" s="511"/>
      <c r="B2144" s="512"/>
      <c r="C2144" s="512"/>
      <c r="D2144" s="512"/>
      <c r="E2144" s="512"/>
      <c r="F2144" s="513"/>
    </row>
    <row r="2145" spans="1:6">
      <c r="A2145" s="511"/>
      <c r="B2145" s="512"/>
      <c r="C2145" s="512"/>
      <c r="D2145" s="512"/>
      <c r="E2145" s="512"/>
      <c r="F2145" s="513"/>
    </row>
    <row r="2146" spans="1:6">
      <c r="A2146" s="511"/>
      <c r="B2146" s="512"/>
      <c r="C2146" s="512"/>
      <c r="D2146" s="512"/>
      <c r="E2146" s="512"/>
      <c r="F2146" s="513"/>
    </row>
    <row r="2147" spans="1:6">
      <c r="A2147" s="511"/>
      <c r="B2147" s="512"/>
      <c r="C2147" s="512"/>
      <c r="D2147" s="512"/>
      <c r="E2147" s="512"/>
      <c r="F2147" s="513"/>
    </row>
    <row r="2148" spans="1:6">
      <c r="A2148" s="511"/>
      <c r="B2148" s="512"/>
      <c r="C2148" s="512"/>
      <c r="D2148" s="512"/>
      <c r="E2148" s="512"/>
      <c r="F2148" s="513"/>
    </row>
    <row r="2149" spans="1:6">
      <c r="A2149" s="511"/>
      <c r="B2149" s="512"/>
      <c r="C2149" s="512"/>
      <c r="D2149" s="512"/>
      <c r="E2149" s="512"/>
      <c r="F2149" s="513"/>
    </row>
    <row r="2150" spans="1:6">
      <c r="A2150" s="511"/>
      <c r="B2150" s="512"/>
      <c r="C2150" s="512"/>
      <c r="D2150" s="512"/>
      <c r="E2150" s="512"/>
      <c r="F2150" s="513"/>
    </row>
    <row r="2151" spans="1:6">
      <c r="A2151" s="511"/>
      <c r="B2151" s="512"/>
      <c r="C2151" s="512"/>
      <c r="D2151" s="512"/>
      <c r="E2151" s="512"/>
      <c r="F2151" s="513"/>
    </row>
    <row r="2152" spans="1:6">
      <c r="A2152" s="511"/>
      <c r="B2152" s="512"/>
      <c r="C2152" s="512"/>
      <c r="D2152" s="512"/>
      <c r="E2152" s="512"/>
      <c r="F2152" s="513"/>
    </row>
    <row r="2153" spans="1:6">
      <c r="A2153" s="511"/>
      <c r="B2153" s="512"/>
      <c r="C2153" s="512"/>
      <c r="D2153" s="512"/>
      <c r="E2153" s="512"/>
      <c r="F2153" s="513"/>
    </row>
    <row r="2154" spans="1:6">
      <c r="A2154" s="511"/>
      <c r="B2154" s="512"/>
      <c r="C2154" s="512"/>
      <c r="D2154" s="512"/>
      <c r="E2154" s="512"/>
      <c r="F2154" s="513"/>
    </row>
    <row r="2155" spans="1:6">
      <c r="A2155" s="511"/>
      <c r="B2155" s="512"/>
      <c r="C2155" s="512"/>
      <c r="D2155" s="512"/>
      <c r="E2155" s="512"/>
      <c r="F2155" s="513"/>
    </row>
    <row r="2156" spans="1:6">
      <c r="A2156" s="511"/>
      <c r="B2156" s="512"/>
      <c r="C2156" s="512"/>
      <c r="D2156" s="512"/>
      <c r="E2156" s="512"/>
      <c r="F2156" s="513"/>
    </row>
    <row r="2157" spans="1:6">
      <c r="A2157" s="511"/>
      <c r="B2157" s="512"/>
      <c r="C2157" s="512"/>
      <c r="D2157" s="512"/>
      <c r="E2157" s="512"/>
      <c r="F2157" s="513"/>
    </row>
    <row r="2158" spans="1:6">
      <c r="A2158" s="511"/>
      <c r="B2158" s="512"/>
      <c r="C2158" s="512"/>
      <c r="D2158" s="512"/>
      <c r="E2158" s="512"/>
      <c r="F2158" s="513"/>
    </row>
    <row r="2159" spans="1:6">
      <c r="A2159" s="511"/>
      <c r="B2159" s="512"/>
      <c r="C2159" s="512"/>
      <c r="D2159" s="512"/>
      <c r="E2159" s="512"/>
      <c r="F2159" s="513"/>
    </row>
    <row r="2160" spans="1:6">
      <c r="A2160" s="511"/>
      <c r="B2160" s="512"/>
      <c r="C2160" s="512"/>
      <c r="D2160" s="512"/>
      <c r="E2160" s="512"/>
      <c r="F2160" s="513"/>
    </row>
    <row r="2161" spans="1:6">
      <c r="A2161" s="511"/>
      <c r="B2161" s="512"/>
      <c r="C2161" s="512"/>
      <c r="D2161" s="512"/>
      <c r="E2161" s="512"/>
      <c r="F2161" s="513"/>
    </row>
    <row r="2162" spans="1:6" ht="15" thickBot="1">
      <c r="A2162" s="514"/>
      <c r="B2162" s="515"/>
      <c r="C2162" s="515"/>
      <c r="D2162" s="515"/>
      <c r="E2162" s="515"/>
      <c r="F2162" s="516"/>
    </row>
    <row r="2163" spans="1:6" ht="15.6">
      <c r="A2163" s="517" t="s">
        <v>1201</v>
      </c>
      <c r="B2163" s="518"/>
      <c r="C2163" s="519" t="s">
        <v>599</v>
      </c>
      <c r="D2163" s="520"/>
      <c r="E2163" s="520"/>
      <c r="F2163" s="521"/>
    </row>
    <row r="2164" spans="1:6" ht="15.6">
      <c r="A2164" s="528" t="s">
        <v>1202</v>
      </c>
      <c r="B2164" s="529"/>
      <c r="C2164" s="522"/>
      <c r="D2164" s="523"/>
      <c r="E2164" s="523"/>
      <c r="F2164" s="524"/>
    </row>
    <row r="2165" spans="1:6" ht="20.399999999999999" customHeight="1">
      <c r="A2165" s="530" t="s">
        <v>1203</v>
      </c>
      <c r="B2165" s="531"/>
      <c r="C2165" s="522"/>
      <c r="D2165" s="523"/>
      <c r="E2165" s="523"/>
      <c r="F2165" s="524"/>
    </row>
    <row r="2166" spans="1:6" ht="15" thickBot="1">
      <c r="A2166" s="532"/>
      <c r="B2166" s="533"/>
      <c r="C2166" s="525"/>
      <c r="D2166" s="526"/>
      <c r="E2166" s="526"/>
      <c r="F2166" s="527"/>
    </row>
    <row r="2167" spans="1:6" ht="15" thickBot="1">
      <c r="A2167" s="534" t="s">
        <v>1204</v>
      </c>
      <c r="B2167" s="535"/>
      <c r="C2167" s="535"/>
      <c r="D2167" s="535"/>
      <c r="E2167" s="535"/>
      <c r="F2167" s="536"/>
    </row>
    <row r="2168" spans="1:6">
      <c r="A2168" s="363" t="s">
        <v>671</v>
      </c>
      <c r="B2168" s="537" t="s">
        <v>1205</v>
      </c>
      <c r="C2168" s="538"/>
      <c r="D2168" s="539"/>
      <c r="E2168" s="364" t="s">
        <v>2</v>
      </c>
      <c r="F2168" s="365" t="s">
        <v>3</v>
      </c>
    </row>
    <row r="2169" spans="1:6" ht="15" thickBot="1">
      <c r="A2169" s="366" t="s">
        <v>1299</v>
      </c>
      <c r="B2169" s="540" t="s">
        <v>1300</v>
      </c>
      <c r="C2169" s="541"/>
      <c r="D2169" s="542"/>
      <c r="E2169" s="367" t="s">
        <v>1092</v>
      </c>
      <c r="F2169" s="368"/>
    </row>
    <row r="2170" spans="1:6">
      <c r="A2170" s="508"/>
      <c r="B2170" s="509"/>
      <c r="C2170" s="509"/>
      <c r="D2170" s="509"/>
      <c r="E2170" s="509"/>
      <c r="F2170" s="510"/>
    </row>
    <row r="2171" spans="1:6">
      <c r="A2171" s="511"/>
      <c r="B2171" s="512"/>
      <c r="C2171" s="512"/>
      <c r="D2171" s="512"/>
      <c r="E2171" s="512"/>
      <c r="F2171" s="513"/>
    </row>
    <row r="2172" spans="1:6">
      <c r="A2172" s="511"/>
      <c r="B2172" s="512"/>
      <c r="C2172" s="512"/>
      <c r="D2172" s="512"/>
      <c r="E2172" s="512"/>
      <c r="F2172" s="513"/>
    </row>
    <row r="2173" spans="1:6">
      <c r="A2173" s="511"/>
      <c r="B2173" s="512"/>
      <c r="C2173" s="512"/>
      <c r="D2173" s="512"/>
      <c r="E2173" s="512"/>
      <c r="F2173" s="513"/>
    </row>
    <row r="2174" spans="1:6">
      <c r="A2174" s="511"/>
      <c r="B2174" s="512"/>
      <c r="C2174" s="512"/>
      <c r="D2174" s="512"/>
      <c r="E2174" s="512"/>
      <c r="F2174" s="513"/>
    </row>
    <row r="2175" spans="1:6">
      <c r="A2175" s="511"/>
      <c r="B2175" s="512"/>
      <c r="C2175" s="512"/>
      <c r="D2175" s="512"/>
      <c r="E2175" s="512"/>
      <c r="F2175" s="513"/>
    </row>
    <row r="2176" spans="1:6">
      <c r="A2176" s="511"/>
      <c r="B2176" s="512"/>
      <c r="C2176" s="512"/>
      <c r="D2176" s="512"/>
      <c r="E2176" s="512"/>
      <c r="F2176" s="513"/>
    </row>
    <row r="2177" spans="1:6">
      <c r="A2177" s="511"/>
      <c r="B2177" s="512"/>
      <c r="C2177" s="512"/>
      <c r="D2177" s="512"/>
      <c r="E2177" s="512"/>
      <c r="F2177" s="513"/>
    </row>
    <row r="2178" spans="1:6">
      <c r="A2178" s="511"/>
      <c r="B2178" s="512"/>
      <c r="C2178" s="512"/>
      <c r="D2178" s="512"/>
      <c r="E2178" s="512"/>
      <c r="F2178" s="513"/>
    </row>
    <row r="2179" spans="1:6">
      <c r="A2179" s="511"/>
      <c r="B2179" s="512"/>
      <c r="C2179" s="512"/>
      <c r="D2179" s="512"/>
      <c r="E2179" s="512"/>
      <c r="F2179" s="513"/>
    </row>
    <row r="2180" spans="1:6">
      <c r="A2180" s="511"/>
      <c r="B2180" s="512"/>
      <c r="C2180" s="512"/>
      <c r="D2180" s="512"/>
      <c r="E2180" s="512"/>
      <c r="F2180" s="513"/>
    </row>
    <row r="2181" spans="1:6">
      <c r="A2181" s="511"/>
      <c r="B2181" s="512"/>
      <c r="C2181" s="512"/>
      <c r="D2181" s="512"/>
      <c r="E2181" s="512"/>
      <c r="F2181" s="513"/>
    </row>
    <row r="2182" spans="1:6">
      <c r="A2182" s="511"/>
      <c r="B2182" s="512"/>
      <c r="C2182" s="512"/>
      <c r="D2182" s="512"/>
      <c r="E2182" s="512"/>
      <c r="F2182" s="513"/>
    </row>
    <row r="2183" spans="1:6">
      <c r="A2183" s="511"/>
      <c r="B2183" s="512"/>
      <c r="C2183" s="512"/>
      <c r="D2183" s="512"/>
      <c r="E2183" s="512"/>
      <c r="F2183" s="513"/>
    </row>
    <row r="2184" spans="1:6">
      <c r="A2184" s="511"/>
      <c r="B2184" s="512"/>
      <c r="C2184" s="512"/>
      <c r="D2184" s="512"/>
      <c r="E2184" s="512"/>
      <c r="F2184" s="513"/>
    </row>
    <row r="2185" spans="1:6">
      <c r="A2185" s="511"/>
      <c r="B2185" s="512"/>
      <c r="C2185" s="512"/>
      <c r="D2185" s="512"/>
      <c r="E2185" s="512"/>
      <c r="F2185" s="513"/>
    </row>
    <row r="2186" spans="1:6">
      <c r="A2186" s="511"/>
      <c r="B2186" s="512"/>
      <c r="C2186" s="512"/>
      <c r="D2186" s="512"/>
      <c r="E2186" s="512"/>
      <c r="F2186" s="513"/>
    </row>
    <row r="2187" spans="1:6">
      <c r="A2187" s="511"/>
      <c r="B2187" s="512"/>
      <c r="C2187" s="512"/>
      <c r="D2187" s="512"/>
      <c r="E2187" s="512"/>
      <c r="F2187" s="513"/>
    </row>
    <row r="2188" spans="1:6">
      <c r="A2188" s="511"/>
      <c r="B2188" s="512"/>
      <c r="C2188" s="512"/>
      <c r="D2188" s="512"/>
      <c r="E2188" s="512"/>
      <c r="F2188" s="513"/>
    </row>
    <row r="2189" spans="1:6">
      <c r="A2189" s="511"/>
      <c r="B2189" s="512"/>
      <c r="C2189" s="512"/>
      <c r="D2189" s="512"/>
      <c r="E2189" s="512"/>
      <c r="F2189" s="513"/>
    </row>
    <row r="2190" spans="1:6">
      <c r="A2190" s="511"/>
      <c r="B2190" s="512"/>
      <c r="C2190" s="512"/>
      <c r="D2190" s="512"/>
      <c r="E2190" s="512"/>
      <c r="F2190" s="513"/>
    </row>
    <row r="2191" spans="1:6">
      <c r="A2191" s="511"/>
      <c r="B2191" s="512"/>
      <c r="C2191" s="512"/>
      <c r="D2191" s="512"/>
      <c r="E2191" s="512"/>
      <c r="F2191" s="513"/>
    </row>
    <row r="2192" spans="1:6">
      <c r="A2192" s="511"/>
      <c r="B2192" s="512"/>
      <c r="C2192" s="512"/>
      <c r="D2192" s="512"/>
      <c r="E2192" s="512"/>
      <c r="F2192" s="513"/>
    </row>
    <row r="2193" spans="1:6">
      <c r="A2193" s="511"/>
      <c r="B2193" s="512"/>
      <c r="C2193" s="512"/>
      <c r="D2193" s="512"/>
      <c r="E2193" s="512"/>
      <c r="F2193" s="513"/>
    </row>
    <row r="2194" spans="1:6">
      <c r="A2194" s="511"/>
      <c r="B2194" s="512"/>
      <c r="C2194" s="512"/>
      <c r="D2194" s="512"/>
      <c r="E2194" s="512"/>
      <c r="F2194" s="513"/>
    </row>
    <row r="2195" spans="1:6">
      <c r="A2195" s="511"/>
      <c r="B2195" s="512"/>
      <c r="C2195" s="512"/>
      <c r="D2195" s="512"/>
      <c r="E2195" s="512"/>
      <c r="F2195" s="513"/>
    </row>
    <row r="2196" spans="1:6">
      <c r="A2196" s="511"/>
      <c r="B2196" s="512"/>
      <c r="C2196" s="512"/>
      <c r="D2196" s="512"/>
      <c r="E2196" s="512"/>
      <c r="F2196" s="513"/>
    </row>
    <row r="2197" spans="1:6">
      <c r="A2197" s="511"/>
      <c r="B2197" s="512"/>
      <c r="C2197" s="512"/>
      <c r="D2197" s="512"/>
      <c r="E2197" s="512"/>
      <c r="F2197" s="513"/>
    </row>
    <row r="2198" spans="1:6">
      <c r="A2198" s="511"/>
      <c r="B2198" s="512"/>
      <c r="C2198" s="512"/>
      <c r="D2198" s="512"/>
      <c r="E2198" s="512"/>
      <c r="F2198" s="513"/>
    </row>
    <row r="2199" spans="1:6">
      <c r="A2199" s="511"/>
      <c r="B2199" s="512"/>
      <c r="C2199" s="512"/>
      <c r="D2199" s="512"/>
      <c r="E2199" s="512"/>
      <c r="F2199" s="513"/>
    </row>
    <row r="2200" spans="1:6">
      <c r="A2200" s="511"/>
      <c r="B2200" s="512"/>
      <c r="C2200" s="512"/>
      <c r="D2200" s="512"/>
      <c r="E2200" s="512"/>
      <c r="F2200" s="513"/>
    </row>
    <row r="2201" spans="1:6">
      <c r="A2201" s="511"/>
      <c r="B2201" s="512"/>
      <c r="C2201" s="512"/>
      <c r="D2201" s="512"/>
      <c r="E2201" s="512"/>
      <c r="F2201" s="513"/>
    </row>
    <row r="2202" spans="1:6">
      <c r="A2202" s="511"/>
      <c r="B2202" s="512"/>
      <c r="C2202" s="512"/>
      <c r="D2202" s="512"/>
      <c r="E2202" s="512"/>
      <c r="F2202" s="513"/>
    </row>
    <row r="2203" spans="1:6">
      <c r="A2203" s="511"/>
      <c r="B2203" s="512"/>
      <c r="C2203" s="512"/>
      <c r="D2203" s="512"/>
      <c r="E2203" s="512"/>
      <c r="F2203" s="513"/>
    </row>
    <row r="2204" spans="1:6">
      <c r="A2204" s="511"/>
      <c r="B2204" s="512"/>
      <c r="C2204" s="512"/>
      <c r="D2204" s="512"/>
      <c r="E2204" s="512"/>
      <c r="F2204" s="513"/>
    </row>
    <row r="2205" spans="1:6">
      <c r="A2205" s="511"/>
      <c r="B2205" s="512"/>
      <c r="C2205" s="512"/>
      <c r="D2205" s="512"/>
      <c r="E2205" s="512"/>
      <c r="F2205" s="513"/>
    </row>
    <row r="2206" spans="1:6">
      <c r="A2206" s="511"/>
      <c r="B2206" s="512"/>
      <c r="C2206" s="512"/>
      <c r="D2206" s="512"/>
      <c r="E2206" s="512"/>
      <c r="F2206" s="513"/>
    </row>
    <row r="2207" spans="1:6">
      <c r="A2207" s="511"/>
      <c r="B2207" s="512"/>
      <c r="C2207" s="512"/>
      <c r="D2207" s="512"/>
      <c r="E2207" s="512"/>
      <c r="F2207" s="513"/>
    </row>
    <row r="2208" spans="1:6" ht="15" thickBot="1">
      <c r="A2208" s="514"/>
      <c r="B2208" s="515"/>
      <c r="C2208" s="515"/>
      <c r="D2208" s="515"/>
      <c r="E2208" s="515"/>
      <c r="F2208" s="516"/>
    </row>
    <row r="2209" spans="1:6" ht="15.6">
      <c r="A2209" s="517" t="s">
        <v>1201</v>
      </c>
      <c r="B2209" s="518"/>
      <c r="C2209" s="519" t="s">
        <v>599</v>
      </c>
      <c r="D2209" s="520"/>
      <c r="E2209" s="520"/>
      <c r="F2209" s="521"/>
    </row>
    <row r="2210" spans="1:6" ht="15.6">
      <c r="A2210" s="528" t="s">
        <v>1202</v>
      </c>
      <c r="B2210" s="529"/>
      <c r="C2210" s="522"/>
      <c r="D2210" s="523"/>
      <c r="E2210" s="523"/>
      <c r="F2210" s="524"/>
    </row>
    <row r="2211" spans="1:6" ht="20.399999999999999" customHeight="1">
      <c r="A2211" s="530" t="s">
        <v>1203</v>
      </c>
      <c r="B2211" s="531"/>
      <c r="C2211" s="522"/>
      <c r="D2211" s="523"/>
      <c r="E2211" s="523"/>
      <c r="F2211" s="524"/>
    </row>
    <row r="2212" spans="1:6" ht="15" thickBot="1">
      <c r="A2212" s="532"/>
      <c r="B2212" s="533"/>
      <c r="C2212" s="525"/>
      <c r="D2212" s="526"/>
      <c r="E2212" s="526"/>
      <c r="F2212" s="527"/>
    </row>
    <row r="2213" spans="1:6" ht="15" thickBot="1">
      <c r="A2213" s="534" t="s">
        <v>1204</v>
      </c>
      <c r="B2213" s="535"/>
      <c r="C2213" s="535"/>
      <c r="D2213" s="535"/>
      <c r="E2213" s="535"/>
      <c r="F2213" s="536"/>
    </row>
    <row r="2214" spans="1:6">
      <c r="A2214" s="363" t="s">
        <v>671</v>
      </c>
      <c r="B2214" s="537" t="s">
        <v>1205</v>
      </c>
      <c r="C2214" s="538"/>
      <c r="D2214" s="539"/>
      <c r="E2214" s="364" t="s">
        <v>2</v>
      </c>
      <c r="F2214" s="365" t="s">
        <v>3</v>
      </c>
    </row>
    <row r="2215" spans="1:6" ht="15" thickBot="1">
      <c r="A2215" s="366" t="s">
        <v>1301</v>
      </c>
      <c r="B2215" s="540" t="s">
        <v>1302</v>
      </c>
      <c r="C2215" s="541"/>
      <c r="D2215" s="542"/>
      <c r="E2215" s="367" t="s">
        <v>1092</v>
      </c>
      <c r="F2215" s="368"/>
    </row>
    <row r="2216" spans="1:6">
      <c r="A2216" s="508"/>
      <c r="B2216" s="509"/>
      <c r="C2216" s="509"/>
      <c r="D2216" s="509"/>
      <c r="E2216" s="509"/>
      <c r="F2216" s="510"/>
    </row>
    <row r="2217" spans="1:6">
      <c r="A2217" s="511"/>
      <c r="B2217" s="512"/>
      <c r="C2217" s="512"/>
      <c r="D2217" s="512"/>
      <c r="E2217" s="512"/>
      <c r="F2217" s="513"/>
    </row>
    <row r="2218" spans="1:6">
      <c r="A2218" s="511"/>
      <c r="B2218" s="512"/>
      <c r="C2218" s="512"/>
      <c r="D2218" s="512"/>
      <c r="E2218" s="512"/>
      <c r="F2218" s="513"/>
    </row>
    <row r="2219" spans="1:6">
      <c r="A2219" s="511"/>
      <c r="B2219" s="512"/>
      <c r="C2219" s="512"/>
      <c r="D2219" s="512"/>
      <c r="E2219" s="512"/>
      <c r="F2219" s="513"/>
    </row>
    <row r="2220" spans="1:6">
      <c r="A2220" s="511"/>
      <c r="B2220" s="512"/>
      <c r="C2220" s="512"/>
      <c r="D2220" s="512"/>
      <c r="E2220" s="512"/>
      <c r="F2220" s="513"/>
    </row>
    <row r="2221" spans="1:6">
      <c r="A2221" s="511"/>
      <c r="B2221" s="512"/>
      <c r="C2221" s="512"/>
      <c r="D2221" s="512"/>
      <c r="E2221" s="512"/>
      <c r="F2221" s="513"/>
    </row>
    <row r="2222" spans="1:6">
      <c r="A2222" s="511"/>
      <c r="B2222" s="512"/>
      <c r="C2222" s="512"/>
      <c r="D2222" s="512"/>
      <c r="E2222" s="512"/>
      <c r="F2222" s="513"/>
    </row>
    <row r="2223" spans="1:6">
      <c r="A2223" s="511"/>
      <c r="B2223" s="512"/>
      <c r="C2223" s="512"/>
      <c r="D2223" s="512"/>
      <c r="E2223" s="512"/>
      <c r="F2223" s="513"/>
    </row>
    <row r="2224" spans="1:6">
      <c r="A2224" s="511"/>
      <c r="B2224" s="512"/>
      <c r="C2224" s="512"/>
      <c r="D2224" s="512"/>
      <c r="E2224" s="512"/>
      <c r="F2224" s="513"/>
    </row>
    <row r="2225" spans="1:6">
      <c r="A2225" s="511"/>
      <c r="B2225" s="512"/>
      <c r="C2225" s="512"/>
      <c r="D2225" s="512"/>
      <c r="E2225" s="512"/>
      <c r="F2225" s="513"/>
    </row>
    <row r="2226" spans="1:6">
      <c r="A2226" s="511"/>
      <c r="B2226" s="512"/>
      <c r="C2226" s="512"/>
      <c r="D2226" s="512"/>
      <c r="E2226" s="512"/>
      <c r="F2226" s="513"/>
    </row>
    <row r="2227" spans="1:6">
      <c r="A2227" s="511"/>
      <c r="B2227" s="512"/>
      <c r="C2227" s="512"/>
      <c r="D2227" s="512"/>
      <c r="E2227" s="512"/>
      <c r="F2227" s="513"/>
    </row>
    <row r="2228" spans="1:6">
      <c r="A2228" s="511"/>
      <c r="B2228" s="512"/>
      <c r="C2228" s="512"/>
      <c r="D2228" s="512"/>
      <c r="E2228" s="512"/>
      <c r="F2228" s="513"/>
    </row>
    <row r="2229" spans="1:6">
      <c r="A2229" s="511"/>
      <c r="B2229" s="512"/>
      <c r="C2229" s="512"/>
      <c r="D2229" s="512"/>
      <c r="E2229" s="512"/>
      <c r="F2229" s="513"/>
    </row>
    <row r="2230" spans="1:6">
      <c r="A2230" s="511"/>
      <c r="B2230" s="512"/>
      <c r="C2230" s="512"/>
      <c r="D2230" s="512"/>
      <c r="E2230" s="512"/>
      <c r="F2230" s="513"/>
    </row>
    <row r="2231" spans="1:6">
      <c r="A2231" s="511"/>
      <c r="B2231" s="512"/>
      <c r="C2231" s="512"/>
      <c r="D2231" s="512"/>
      <c r="E2231" s="512"/>
      <c r="F2231" s="513"/>
    </row>
    <row r="2232" spans="1:6">
      <c r="A2232" s="511"/>
      <c r="B2232" s="512"/>
      <c r="C2232" s="512"/>
      <c r="D2232" s="512"/>
      <c r="E2232" s="512"/>
      <c r="F2232" s="513"/>
    </row>
    <row r="2233" spans="1:6">
      <c r="A2233" s="511"/>
      <c r="B2233" s="512"/>
      <c r="C2233" s="512"/>
      <c r="D2233" s="512"/>
      <c r="E2233" s="512"/>
      <c r="F2233" s="513"/>
    </row>
    <row r="2234" spans="1:6">
      <c r="A2234" s="511"/>
      <c r="B2234" s="512"/>
      <c r="C2234" s="512"/>
      <c r="D2234" s="512"/>
      <c r="E2234" s="512"/>
      <c r="F2234" s="513"/>
    </row>
    <row r="2235" spans="1:6">
      <c r="A2235" s="511"/>
      <c r="B2235" s="512"/>
      <c r="C2235" s="512"/>
      <c r="D2235" s="512"/>
      <c r="E2235" s="512"/>
      <c r="F2235" s="513"/>
    </row>
    <row r="2236" spans="1:6">
      <c r="A2236" s="511"/>
      <c r="B2236" s="512"/>
      <c r="C2236" s="512"/>
      <c r="D2236" s="512"/>
      <c r="E2236" s="512"/>
      <c r="F2236" s="513"/>
    </row>
    <row r="2237" spans="1:6">
      <c r="A2237" s="511"/>
      <c r="B2237" s="512"/>
      <c r="C2237" s="512"/>
      <c r="D2237" s="512"/>
      <c r="E2237" s="512"/>
      <c r="F2237" s="513"/>
    </row>
    <row r="2238" spans="1:6">
      <c r="A2238" s="511"/>
      <c r="B2238" s="512"/>
      <c r="C2238" s="512"/>
      <c r="D2238" s="512"/>
      <c r="E2238" s="512"/>
      <c r="F2238" s="513"/>
    </row>
    <row r="2239" spans="1:6">
      <c r="A2239" s="511"/>
      <c r="B2239" s="512"/>
      <c r="C2239" s="512"/>
      <c r="D2239" s="512"/>
      <c r="E2239" s="512"/>
      <c r="F2239" s="513"/>
    </row>
    <row r="2240" spans="1:6">
      <c r="A2240" s="511"/>
      <c r="B2240" s="512"/>
      <c r="C2240" s="512"/>
      <c r="D2240" s="512"/>
      <c r="E2240" s="512"/>
      <c r="F2240" s="513"/>
    </row>
    <row r="2241" spans="1:6">
      <c r="A2241" s="511"/>
      <c r="B2241" s="512"/>
      <c r="C2241" s="512"/>
      <c r="D2241" s="512"/>
      <c r="E2241" s="512"/>
      <c r="F2241" s="513"/>
    </row>
    <row r="2242" spans="1:6">
      <c r="A2242" s="511"/>
      <c r="B2242" s="512"/>
      <c r="C2242" s="512"/>
      <c r="D2242" s="512"/>
      <c r="E2242" s="512"/>
      <c r="F2242" s="513"/>
    </row>
    <row r="2243" spans="1:6">
      <c r="A2243" s="511"/>
      <c r="B2243" s="512"/>
      <c r="C2243" s="512"/>
      <c r="D2243" s="512"/>
      <c r="E2243" s="512"/>
      <c r="F2243" s="513"/>
    </row>
    <row r="2244" spans="1:6">
      <c r="A2244" s="511"/>
      <c r="B2244" s="512"/>
      <c r="C2244" s="512"/>
      <c r="D2244" s="512"/>
      <c r="E2244" s="512"/>
      <c r="F2244" s="513"/>
    </row>
    <row r="2245" spans="1:6">
      <c r="A2245" s="511"/>
      <c r="B2245" s="512"/>
      <c r="C2245" s="512"/>
      <c r="D2245" s="512"/>
      <c r="E2245" s="512"/>
      <c r="F2245" s="513"/>
    </row>
    <row r="2246" spans="1:6">
      <c r="A2246" s="511"/>
      <c r="B2246" s="512"/>
      <c r="C2246" s="512"/>
      <c r="D2246" s="512"/>
      <c r="E2246" s="512"/>
      <c r="F2246" s="513"/>
    </row>
    <row r="2247" spans="1:6">
      <c r="A2247" s="511"/>
      <c r="B2247" s="512"/>
      <c r="C2247" s="512"/>
      <c r="D2247" s="512"/>
      <c r="E2247" s="512"/>
      <c r="F2247" s="513"/>
    </row>
    <row r="2248" spans="1:6">
      <c r="A2248" s="511"/>
      <c r="B2248" s="512"/>
      <c r="C2248" s="512"/>
      <c r="D2248" s="512"/>
      <c r="E2248" s="512"/>
      <c r="F2248" s="513"/>
    </row>
    <row r="2249" spans="1:6">
      <c r="A2249" s="511"/>
      <c r="B2249" s="512"/>
      <c r="C2249" s="512"/>
      <c r="D2249" s="512"/>
      <c r="E2249" s="512"/>
      <c r="F2249" s="513"/>
    </row>
    <row r="2250" spans="1:6">
      <c r="A2250" s="511"/>
      <c r="B2250" s="512"/>
      <c r="C2250" s="512"/>
      <c r="D2250" s="512"/>
      <c r="E2250" s="512"/>
      <c r="F2250" s="513"/>
    </row>
    <row r="2251" spans="1:6">
      <c r="A2251" s="511"/>
      <c r="B2251" s="512"/>
      <c r="C2251" s="512"/>
      <c r="D2251" s="512"/>
      <c r="E2251" s="512"/>
      <c r="F2251" s="513"/>
    </row>
    <row r="2252" spans="1:6">
      <c r="A2252" s="511"/>
      <c r="B2252" s="512"/>
      <c r="C2252" s="512"/>
      <c r="D2252" s="512"/>
      <c r="E2252" s="512"/>
      <c r="F2252" s="513"/>
    </row>
    <row r="2253" spans="1:6">
      <c r="A2253" s="511"/>
      <c r="B2253" s="512"/>
      <c r="C2253" s="512"/>
      <c r="D2253" s="512"/>
      <c r="E2253" s="512"/>
      <c r="F2253" s="513"/>
    </row>
    <row r="2254" spans="1:6" ht="15" thickBot="1">
      <c r="A2254" s="514"/>
      <c r="B2254" s="515"/>
      <c r="C2254" s="515"/>
      <c r="D2254" s="515"/>
      <c r="E2254" s="515"/>
      <c r="F2254" s="516"/>
    </row>
    <row r="2255" spans="1:6" ht="15.6">
      <c r="A2255" s="517" t="s">
        <v>1201</v>
      </c>
      <c r="B2255" s="518"/>
      <c r="C2255" s="519" t="s">
        <v>599</v>
      </c>
      <c r="D2255" s="520"/>
      <c r="E2255" s="520"/>
      <c r="F2255" s="521"/>
    </row>
    <row r="2256" spans="1:6" ht="15.6">
      <c r="A2256" s="528" t="s">
        <v>1202</v>
      </c>
      <c r="B2256" s="529"/>
      <c r="C2256" s="522"/>
      <c r="D2256" s="523"/>
      <c r="E2256" s="523"/>
      <c r="F2256" s="524"/>
    </row>
    <row r="2257" spans="1:6" ht="20.399999999999999" customHeight="1">
      <c r="A2257" s="530" t="s">
        <v>1203</v>
      </c>
      <c r="B2257" s="531"/>
      <c r="C2257" s="522"/>
      <c r="D2257" s="523"/>
      <c r="E2257" s="523"/>
      <c r="F2257" s="524"/>
    </row>
    <row r="2258" spans="1:6" ht="15" thickBot="1">
      <c r="A2258" s="532"/>
      <c r="B2258" s="533"/>
      <c r="C2258" s="525"/>
      <c r="D2258" s="526"/>
      <c r="E2258" s="526"/>
      <c r="F2258" s="527"/>
    </row>
    <row r="2259" spans="1:6" ht="15" thickBot="1">
      <c r="A2259" s="534" t="s">
        <v>1204</v>
      </c>
      <c r="B2259" s="535"/>
      <c r="C2259" s="535"/>
      <c r="D2259" s="535"/>
      <c r="E2259" s="535"/>
      <c r="F2259" s="536"/>
    </row>
    <row r="2260" spans="1:6">
      <c r="A2260" s="363" t="s">
        <v>671</v>
      </c>
      <c r="B2260" s="537" t="s">
        <v>1205</v>
      </c>
      <c r="C2260" s="538"/>
      <c r="D2260" s="539"/>
      <c r="E2260" s="364" t="s">
        <v>2</v>
      </c>
      <c r="F2260" s="365" t="s">
        <v>3</v>
      </c>
    </row>
    <row r="2261" spans="1:6" ht="15" thickBot="1">
      <c r="A2261" s="366" t="s">
        <v>1303</v>
      </c>
      <c r="B2261" s="540" t="s">
        <v>1304</v>
      </c>
      <c r="C2261" s="541"/>
      <c r="D2261" s="542"/>
      <c r="E2261" s="367" t="s">
        <v>1092</v>
      </c>
      <c r="F2261" s="368"/>
    </row>
    <row r="2262" spans="1:6">
      <c r="A2262" s="508"/>
      <c r="B2262" s="509"/>
      <c r="C2262" s="509"/>
      <c r="D2262" s="509"/>
      <c r="E2262" s="509"/>
      <c r="F2262" s="510"/>
    </row>
    <row r="2263" spans="1:6">
      <c r="A2263" s="511"/>
      <c r="B2263" s="512"/>
      <c r="C2263" s="512"/>
      <c r="D2263" s="512"/>
      <c r="E2263" s="512"/>
      <c r="F2263" s="513"/>
    </row>
    <row r="2264" spans="1:6">
      <c r="A2264" s="511"/>
      <c r="B2264" s="512"/>
      <c r="C2264" s="512"/>
      <c r="D2264" s="512"/>
      <c r="E2264" s="512"/>
      <c r="F2264" s="513"/>
    </row>
    <row r="2265" spans="1:6">
      <c r="A2265" s="511"/>
      <c r="B2265" s="512"/>
      <c r="C2265" s="512"/>
      <c r="D2265" s="512"/>
      <c r="E2265" s="512"/>
      <c r="F2265" s="513"/>
    </row>
    <row r="2266" spans="1:6">
      <c r="A2266" s="511"/>
      <c r="B2266" s="512"/>
      <c r="C2266" s="512"/>
      <c r="D2266" s="512"/>
      <c r="E2266" s="512"/>
      <c r="F2266" s="513"/>
    </row>
    <row r="2267" spans="1:6">
      <c r="A2267" s="511"/>
      <c r="B2267" s="512"/>
      <c r="C2267" s="512"/>
      <c r="D2267" s="512"/>
      <c r="E2267" s="512"/>
      <c r="F2267" s="513"/>
    </row>
    <row r="2268" spans="1:6">
      <c r="A2268" s="511"/>
      <c r="B2268" s="512"/>
      <c r="C2268" s="512"/>
      <c r="D2268" s="512"/>
      <c r="E2268" s="512"/>
      <c r="F2268" s="513"/>
    </row>
    <row r="2269" spans="1:6">
      <c r="A2269" s="511"/>
      <c r="B2269" s="512"/>
      <c r="C2269" s="512"/>
      <c r="D2269" s="512"/>
      <c r="E2269" s="512"/>
      <c r="F2269" s="513"/>
    </row>
    <row r="2270" spans="1:6">
      <c r="A2270" s="511"/>
      <c r="B2270" s="512"/>
      <c r="C2270" s="512"/>
      <c r="D2270" s="512"/>
      <c r="E2270" s="512"/>
      <c r="F2270" s="513"/>
    </row>
    <row r="2271" spans="1:6">
      <c r="A2271" s="511"/>
      <c r="B2271" s="512"/>
      <c r="C2271" s="512"/>
      <c r="D2271" s="512"/>
      <c r="E2271" s="512"/>
      <c r="F2271" s="513"/>
    </row>
    <row r="2272" spans="1:6">
      <c r="A2272" s="511"/>
      <c r="B2272" s="512"/>
      <c r="C2272" s="512"/>
      <c r="D2272" s="512"/>
      <c r="E2272" s="512"/>
      <c r="F2272" s="513"/>
    </row>
    <row r="2273" spans="1:6">
      <c r="A2273" s="511"/>
      <c r="B2273" s="512"/>
      <c r="C2273" s="512"/>
      <c r="D2273" s="512"/>
      <c r="E2273" s="512"/>
      <c r="F2273" s="513"/>
    </row>
    <row r="2274" spans="1:6">
      <c r="A2274" s="511"/>
      <c r="B2274" s="512"/>
      <c r="C2274" s="512"/>
      <c r="D2274" s="512"/>
      <c r="E2274" s="512"/>
      <c r="F2274" s="513"/>
    </row>
    <row r="2275" spans="1:6">
      <c r="A2275" s="511"/>
      <c r="B2275" s="512"/>
      <c r="C2275" s="512"/>
      <c r="D2275" s="512"/>
      <c r="E2275" s="512"/>
      <c r="F2275" s="513"/>
    </row>
    <row r="2276" spans="1:6">
      <c r="A2276" s="511"/>
      <c r="B2276" s="512"/>
      <c r="C2276" s="512"/>
      <c r="D2276" s="512"/>
      <c r="E2276" s="512"/>
      <c r="F2276" s="513"/>
    </row>
    <row r="2277" spans="1:6">
      <c r="A2277" s="511"/>
      <c r="B2277" s="512"/>
      <c r="C2277" s="512"/>
      <c r="D2277" s="512"/>
      <c r="E2277" s="512"/>
      <c r="F2277" s="513"/>
    </row>
    <row r="2278" spans="1:6">
      <c r="A2278" s="511"/>
      <c r="B2278" s="512"/>
      <c r="C2278" s="512"/>
      <c r="D2278" s="512"/>
      <c r="E2278" s="512"/>
      <c r="F2278" s="513"/>
    </row>
    <row r="2279" spans="1:6">
      <c r="A2279" s="511"/>
      <c r="B2279" s="512"/>
      <c r="C2279" s="512"/>
      <c r="D2279" s="512"/>
      <c r="E2279" s="512"/>
      <c r="F2279" s="513"/>
    </row>
    <row r="2280" spans="1:6">
      <c r="A2280" s="511"/>
      <c r="B2280" s="512"/>
      <c r="C2280" s="512"/>
      <c r="D2280" s="512"/>
      <c r="E2280" s="512"/>
      <c r="F2280" s="513"/>
    </row>
    <row r="2281" spans="1:6">
      <c r="A2281" s="511"/>
      <c r="B2281" s="512"/>
      <c r="C2281" s="512"/>
      <c r="D2281" s="512"/>
      <c r="E2281" s="512"/>
      <c r="F2281" s="513"/>
    </row>
    <row r="2282" spans="1:6">
      <c r="A2282" s="511"/>
      <c r="B2282" s="512"/>
      <c r="C2282" s="512"/>
      <c r="D2282" s="512"/>
      <c r="E2282" s="512"/>
      <c r="F2282" s="513"/>
    </row>
    <row r="2283" spans="1:6">
      <c r="A2283" s="511"/>
      <c r="B2283" s="512"/>
      <c r="C2283" s="512"/>
      <c r="D2283" s="512"/>
      <c r="E2283" s="512"/>
      <c r="F2283" s="513"/>
    </row>
    <row r="2284" spans="1:6">
      <c r="A2284" s="511"/>
      <c r="B2284" s="512"/>
      <c r="C2284" s="512"/>
      <c r="D2284" s="512"/>
      <c r="E2284" s="512"/>
      <c r="F2284" s="513"/>
    </row>
    <row r="2285" spans="1:6">
      <c r="A2285" s="511"/>
      <c r="B2285" s="512"/>
      <c r="C2285" s="512"/>
      <c r="D2285" s="512"/>
      <c r="E2285" s="512"/>
      <c r="F2285" s="513"/>
    </row>
    <row r="2286" spans="1:6">
      <c r="A2286" s="511"/>
      <c r="B2286" s="512"/>
      <c r="C2286" s="512"/>
      <c r="D2286" s="512"/>
      <c r="E2286" s="512"/>
      <c r="F2286" s="513"/>
    </row>
    <row r="2287" spans="1:6">
      <c r="A2287" s="511"/>
      <c r="B2287" s="512"/>
      <c r="C2287" s="512"/>
      <c r="D2287" s="512"/>
      <c r="E2287" s="512"/>
      <c r="F2287" s="513"/>
    </row>
    <row r="2288" spans="1:6">
      <c r="A2288" s="511"/>
      <c r="B2288" s="512"/>
      <c r="C2288" s="512"/>
      <c r="D2288" s="512"/>
      <c r="E2288" s="512"/>
      <c r="F2288" s="513"/>
    </row>
    <row r="2289" spans="1:6">
      <c r="A2289" s="511"/>
      <c r="B2289" s="512"/>
      <c r="C2289" s="512"/>
      <c r="D2289" s="512"/>
      <c r="E2289" s="512"/>
      <c r="F2289" s="513"/>
    </row>
    <row r="2290" spans="1:6">
      <c r="A2290" s="511"/>
      <c r="B2290" s="512"/>
      <c r="C2290" s="512"/>
      <c r="D2290" s="512"/>
      <c r="E2290" s="512"/>
      <c r="F2290" s="513"/>
    </row>
    <row r="2291" spans="1:6">
      <c r="A2291" s="511"/>
      <c r="B2291" s="512"/>
      <c r="C2291" s="512"/>
      <c r="D2291" s="512"/>
      <c r="E2291" s="512"/>
      <c r="F2291" s="513"/>
    </row>
    <row r="2292" spans="1:6">
      <c r="A2292" s="511"/>
      <c r="B2292" s="512"/>
      <c r="C2292" s="512"/>
      <c r="D2292" s="512"/>
      <c r="E2292" s="512"/>
      <c r="F2292" s="513"/>
    </row>
    <row r="2293" spans="1:6">
      <c r="A2293" s="511"/>
      <c r="B2293" s="512"/>
      <c r="C2293" s="512"/>
      <c r="D2293" s="512"/>
      <c r="E2293" s="512"/>
      <c r="F2293" s="513"/>
    </row>
    <row r="2294" spans="1:6">
      <c r="A2294" s="511"/>
      <c r="B2294" s="512"/>
      <c r="C2294" s="512"/>
      <c r="D2294" s="512"/>
      <c r="E2294" s="512"/>
      <c r="F2294" s="513"/>
    </row>
    <row r="2295" spans="1:6">
      <c r="A2295" s="511"/>
      <c r="B2295" s="512"/>
      <c r="C2295" s="512"/>
      <c r="D2295" s="512"/>
      <c r="E2295" s="512"/>
      <c r="F2295" s="513"/>
    </row>
    <row r="2296" spans="1:6">
      <c r="A2296" s="511"/>
      <c r="B2296" s="512"/>
      <c r="C2296" s="512"/>
      <c r="D2296" s="512"/>
      <c r="E2296" s="512"/>
      <c r="F2296" s="513"/>
    </row>
    <row r="2297" spans="1:6">
      <c r="A2297" s="511"/>
      <c r="B2297" s="512"/>
      <c r="C2297" s="512"/>
      <c r="D2297" s="512"/>
      <c r="E2297" s="512"/>
      <c r="F2297" s="513"/>
    </row>
    <row r="2298" spans="1:6">
      <c r="A2298" s="511"/>
      <c r="B2298" s="512"/>
      <c r="C2298" s="512"/>
      <c r="D2298" s="512"/>
      <c r="E2298" s="512"/>
      <c r="F2298" s="513"/>
    </row>
    <row r="2299" spans="1:6">
      <c r="A2299" s="511"/>
      <c r="B2299" s="512"/>
      <c r="C2299" s="512"/>
      <c r="D2299" s="512"/>
      <c r="E2299" s="512"/>
      <c r="F2299" s="513"/>
    </row>
    <row r="2300" spans="1:6" ht="15" thickBot="1">
      <c r="A2300" s="514"/>
      <c r="B2300" s="515"/>
      <c r="C2300" s="515"/>
      <c r="D2300" s="515"/>
      <c r="E2300" s="515"/>
      <c r="F2300" s="516"/>
    </row>
    <row r="2301" spans="1:6" ht="15.6">
      <c r="A2301" s="517" t="s">
        <v>1201</v>
      </c>
      <c r="B2301" s="518"/>
      <c r="C2301" s="519" t="s">
        <v>599</v>
      </c>
      <c r="D2301" s="520"/>
      <c r="E2301" s="520"/>
      <c r="F2301" s="521"/>
    </row>
    <row r="2302" spans="1:6" ht="15.6">
      <c r="A2302" s="528" t="s">
        <v>1202</v>
      </c>
      <c r="B2302" s="529"/>
      <c r="C2302" s="522"/>
      <c r="D2302" s="523"/>
      <c r="E2302" s="523"/>
      <c r="F2302" s="524"/>
    </row>
    <row r="2303" spans="1:6" ht="20.399999999999999" customHeight="1">
      <c r="A2303" s="530" t="s">
        <v>1203</v>
      </c>
      <c r="B2303" s="531"/>
      <c r="C2303" s="522"/>
      <c r="D2303" s="523"/>
      <c r="E2303" s="523"/>
      <c r="F2303" s="524"/>
    </row>
    <row r="2304" spans="1:6" ht="15" thickBot="1">
      <c r="A2304" s="532"/>
      <c r="B2304" s="533"/>
      <c r="C2304" s="525"/>
      <c r="D2304" s="526"/>
      <c r="E2304" s="526"/>
      <c r="F2304" s="527"/>
    </row>
    <row r="2305" spans="1:6" ht="15" thickBot="1">
      <c r="A2305" s="534" t="s">
        <v>1204</v>
      </c>
      <c r="B2305" s="535"/>
      <c r="C2305" s="535"/>
      <c r="D2305" s="535"/>
      <c r="E2305" s="535"/>
      <c r="F2305" s="536"/>
    </row>
    <row r="2306" spans="1:6">
      <c r="A2306" s="363" t="s">
        <v>671</v>
      </c>
      <c r="B2306" s="537" t="s">
        <v>1205</v>
      </c>
      <c r="C2306" s="538"/>
      <c r="D2306" s="539"/>
      <c r="E2306" s="364" t="s">
        <v>2</v>
      </c>
      <c r="F2306" s="365" t="s">
        <v>3</v>
      </c>
    </row>
    <row r="2307" spans="1:6" ht="15" thickBot="1">
      <c r="A2307" s="366" t="s">
        <v>1305</v>
      </c>
      <c r="B2307" s="540" t="s">
        <v>1306</v>
      </c>
      <c r="C2307" s="541"/>
      <c r="D2307" s="542"/>
      <c r="E2307" s="367" t="s">
        <v>1092</v>
      </c>
      <c r="F2307" s="368"/>
    </row>
    <row r="2308" spans="1:6">
      <c r="A2308" s="508"/>
      <c r="B2308" s="509"/>
      <c r="C2308" s="509"/>
      <c r="D2308" s="509"/>
      <c r="E2308" s="509"/>
      <c r="F2308" s="510"/>
    </row>
    <row r="2309" spans="1:6">
      <c r="A2309" s="511"/>
      <c r="B2309" s="512"/>
      <c r="C2309" s="512"/>
      <c r="D2309" s="512"/>
      <c r="E2309" s="512"/>
      <c r="F2309" s="513"/>
    </row>
    <row r="2310" spans="1:6">
      <c r="A2310" s="511"/>
      <c r="B2310" s="512"/>
      <c r="C2310" s="512"/>
      <c r="D2310" s="512"/>
      <c r="E2310" s="512"/>
      <c r="F2310" s="513"/>
    </row>
    <row r="2311" spans="1:6">
      <c r="A2311" s="511"/>
      <c r="B2311" s="512"/>
      <c r="C2311" s="512"/>
      <c r="D2311" s="512"/>
      <c r="E2311" s="512"/>
      <c r="F2311" s="513"/>
    </row>
    <row r="2312" spans="1:6">
      <c r="A2312" s="511"/>
      <c r="B2312" s="512"/>
      <c r="C2312" s="512"/>
      <c r="D2312" s="512"/>
      <c r="E2312" s="512"/>
      <c r="F2312" s="513"/>
    </row>
    <row r="2313" spans="1:6">
      <c r="A2313" s="511"/>
      <c r="B2313" s="512"/>
      <c r="C2313" s="512"/>
      <c r="D2313" s="512"/>
      <c r="E2313" s="512"/>
      <c r="F2313" s="513"/>
    </row>
    <row r="2314" spans="1:6">
      <c r="A2314" s="511"/>
      <c r="B2314" s="512"/>
      <c r="C2314" s="512"/>
      <c r="D2314" s="512"/>
      <c r="E2314" s="512"/>
      <c r="F2314" s="513"/>
    </row>
    <row r="2315" spans="1:6">
      <c r="A2315" s="511"/>
      <c r="B2315" s="512"/>
      <c r="C2315" s="512"/>
      <c r="D2315" s="512"/>
      <c r="E2315" s="512"/>
      <c r="F2315" s="513"/>
    </row>
    <row r="2316" spans="1:6">
      <c r="A2316" s="511"/>
      <c r="B2316" s="512"/>
      <c r="C2316" s="512"/>
      <c r="D2316" s="512"/>
      <c r="E2316" s="512"/>
      <c r="F2316" s="513"/>
    </row>
    <row r="2317" spans="1:6">
      <c r="A2317" s="511"/>
      <c r="B2317" s="512"/>
      <c r="C2317" s="512"/>
      <c r="D2317" s="512"/>
      <c r="E2317" s="512"/>
      <c r="F2317" s="513"/>
    </row>
    <row r="2318" spans="1:6">
      <c r="A2318" s="511"/>
      <c r="B2318" s="512"/>
      <c r="C2318" s="512"/>
      <c r="D2318" s="512"/>
      <c r="E2318" s="512"/>
      <c r="F2318" s="513"/>
    </row>
    <row r="2319" spans="1:6">
      <c r="A2319" s="511"/>
      <c r="B2319" s="512"/>
      <c r="C2319" s="512"/>
      <c r="D2319" s="512"/>
      <c r="E2319" s="512"/>
      <c r="F2319" s="513"/>
    </row>
    <row r="2320" spans="1:6">
      <c r="A2320" s="511"/>
      <c r="B2320" s="512"/>
      <c r="C2320" s="512"/>
      <c r="D2320" s="512"/>
      <c r="E2320" s="512"/>
      <c r="F2320" s="513"/>
    </row>
    <row r="2321" spans="1:6">
      <c r="A2321" s="511"/>
      <c r="B2321" s="512"/>
      <c r="C2321" s="512"/>
      <c r="D2321" s="512"/>
      <c r="E2321" s="512"/>
      <c r="F2321" s="513"/>
    </row>
    <row r="2322" spans="1:6">
      <c r="A2322" s="511"/>
      <c r="B2322" s="512"/>
      <c r="C2322" s="512"/>
      <c r="D2322" s="512"/>
      <c r="E2322" s="512"/>
      <c r="F2322" s="513"/>
    </row>
    <row r="2323" spans="1:6">
      <c r="A2323" s="511"/>
      <c r="B2323" s="512"/>
      <c r="C2323" s="512"/>
      <c r="D2323" s="512"/>
      <c r="E2323" s="512"/>
      <c r="F2323" s="513"/>
    </row>
    <row r="2324" spans="1:6">
      <c r="A2324" s="511"/>
      <c r="B2324" s="512"/>
      <c r="C2324" s="512"/>
      <c r="D2324" s="512"/>
      <c r="E2324" s="512"/>
      <c r="F2324" s="513"/>
    </row>
    <row r="2325" spans="1:6">
      <c r="A2325" s="511"/>
      <c r="B2325" s="512"/>
      <c r="C2325" s="512"/>
      <c r="D2325" s="512"/>
      <c r="E2325" s="512"/>
      <c r="F2325" s="513"/>
    </row>
    <row r="2326" spans="1:6">
      <c r="A2326" s="511"/>
      <c r="B2326" s="512"/>
      <c r="C2326" s="512"/>
      <c r="D2326" s="512"/>
      <c r="E2326" s="512"/>
      <c r="F2326" s="513"/>
    </row>
    <row r="2327" spans="1:6">
      <c r="A2327" s="511"/>
      <c r="B2327" s="512"/>
      <c r="C2327" s="512"/>
      <c r="D2327" s="512"/>
      <c r="E2327" s="512"/>
      <c r="F2327" s="513"/>
    </row>
    <row r="2328" spans="1:6">
      <c r="A2328" s="511"/>
      <c r="B2328" s="512"/>
      <c r="C2328" s="512"/>
      <c r="D2328" s="512"/>
      <c r="E2328" s="512"/>
      <c r="F2328" s="513"/>
    </row>
    <row r="2329" spans="1:6">
      <c r="A2329" s="511"/>
      <c r="B2329" s="512"/>
      <c r="C2329" s="512"/>
      <c r="D2329" s="512"/>
      <c r="E2329" s="512"/>
      <c r="F2329" s="513"/>
    </row>
    <row r="2330" spans="1:6">
      <c r="A2330" s="511"/>
      <c r="B2330" s="512"/>
      <c r="C2330" s="512"/>
      <c r="D2330" s="512"/>
      <c r="E2330" s="512"/>
      <c r="F2330" s="513"/>
    </row>
    <row r="2331" spans="1:6">
      <c r="A2331" s="511"/>
      <c r="B2331" s="512"/>
      <c r="C2331" s="512"/>
      <c r="D2331" s="512"/>
      <c r="E2331" s="512"/>
      <c r="F2331" s="513"/>
    </row>
    <row r="2332" spans="1:6">
      <c r="A2332" s="511"/>
      <c r="B2332" s="512"/>
      <c r="C2332" s="512"/>
      <c r="D2332" s="512"/>
      <c r="E2332" s="512"/>
      <c r="F2332" s="513"/>
    </row>
    <row r="2333" spans="1:6">
      <c r="A2333" s="511"/>
      <c r="B2333" s="512"/>
      <c r="C2333" s="512"/>
      <c r="D2333" s="512"/>
      <c r="E2333" s="512"/>
      <c r="F2333" s="513"/>
    </row>
    <row r="2334" spans="1:6">
      <c r="A2334" s="511"/>
      <c r="B2334" s="512"/>
      <c r="C2334" s="512"/>
      <c r="D2334" s="512"/>
      <c r="E2334" s="512"/>
      <c r="F2334" s="513"/>
    </row>
    <row r="2335" spans="1:6">
      <c r="A2335" s="511"/>
      <c r="B2335" s="512"/>
      <c r="C2335" s="512"/>
      <c r="D2335" s="512"/>
      <c r="E2335" s="512"/>
      <c r="F2335" s="513"/>
    </row>
    <row r="2336" spans="1:6">
      <c r="A2336" s="511"/>
      <c r="B2336" s="512"/>
      <c r="C2336" s="512"/>
      <c r="D2336" s="512"/>
      <c r="E2336" s="512"/>
      <c r="F2336" s="513"/>
    </row>
    <row r="2337" spans="1:6">
      <c r="A2337" s="511"/>
      <c r="B2337" s="512"/>
      <c r="C2337" s="512"/>
      <c r="D2337" s="512"/>
      <c r="E2337" s="512"/>
      <c r="F2337" s="513"/>
    </row>
    <row r="2338" spans="1:6">
      <c r="A2338" s="511"/>
      <c r="B2338" s="512"/>
      <c r="C2338" s="512"/>
      <c r="D2338" s="512"/>
      <c r="E2338" s="512"/>
      <c r="F2338" s="513"/>
    </row>
    <row r="2339" spans="1:6">
      <c r="A2339" s="511"/>
      <c r="B2339" s="512"/>
      <c r="C2339" s="512"/>
      <c r="D2339" s="512"/>
      <c r="E2339" s="512"/>
      <c r="F2339" s="513"/>
    </row>
    <row r="2340" spans="1:6">
      <c r="A2340" s="511"/>
      <c r="B2340" s="512"/>
      <c r="C2340" s="512"/>
      <c r="D2340" s="512"/>
      <c r="E2340" s="512"/>
      <c r="F2340" s="513"/>
    </row>
    <row r="2341" spans="1:6">
      <c r="A2341" s="511"/>
      <c r="B2341" s="512"/>
      <c r="C2341" s="512"/>
      <c r="D2341" s="512"/>
      <c r="E2341" s="512"/>
      <c r="F2341" s="513"/>
    </row>
    <row r="2342" spans="1:6">
      <c r="A2342" s="511"/>
      <c r="B2342" s="512"/>
      <c r="C2342" s="512"/>
      <c r="D2342" s="512"/>
      <c r="E2342" s="512"/>
      <c r="F2342" s="513"/>
    </row>
    <row r="2343" spans="1:6">
      <c r="A2343" s="511"/>
      <c r="B2343" s="512"/>
      <c r="C2343" s="512"/>
      <c r="D2343" s="512"/>
      <c r="E2343" s="512"/>
      <c r="F2343" s="513"/>
    </row>
    <row r="2344" spans="1:6">
      <c r="A2344" s="511"/>
      <c r="B2344" s="512"/>
      <c r="C2344" s="512"/>
      <c r="D2344" s="512"/>
      <c r="E2344" s="512"/>
      <c r="F2344" s="513"/>
    </row>
    <row r="2345" spans="1:6">
      <c r="A2345" s="511"/>
      <c r="B2345" s="512"/>
      <c r="C2345" s="512"/>
      <c r="D2345" s="512"/>
      <c r="E2345" s="512"/>
      <c r="F2345" s="513"/>
    </row>
    <row r="2346" spans="1:6" ht="15" thickBot="1">
      <c r="A2346" s="514"/>
      <c r="B2346" s="515"/>
      <c r="C2346" s="515"/>
      <c r="D2346" s="515"/>
      <c r="E2346" s="515"/>
      <c r="F2346" s="516"/>
    </row>
    <row r="2347" spans="1:6" ht="15.6">
      <c r="A2347" s="517" t="s">
        <v>1201</v>
      </c>
      <c r="B2347" s="518"/>
      <c r="C2347" s="519" t="s">
        <v>599</v>
      </c>
      <c r="D2347" s="520"/>
      <c r="E2347" s="520"/>
      <c r="F2347" s="521"/>
    </row>
    <row r="2348" spans="1:6" ht="15.6">
      <c r="A2348" s="528" t="s">
        <v>1202</v>
      </c>
      <c r="B2348" s="529"/>
      <c r="C2348" s="522"/>
      <c r="D2348" s="523"/>
      <c r="E2348" s="523"/>
      <c r="F2348" s="524"/>
    </row>
    <row r="2349" spans="1:6" ht="20.399999999999999" customHeight="1">
      <c r="A2349" s="530" t="s">
        <v>1203</v>
      </c>
      <c r="B2349" s="531"/>
      <c r="C2349" s="522"/>
      <c r="D2349" s="523"/>
      <c r="E2349" s="523"/>
      <c r="F2349" s="524"/>
    </row>
    <row r="2350" spans="1:6" ht="15" thickBot="1">
      <c r="A2350" s="532"/>
      <c r="B2350" s="533"/>
      <c r="C2350" s="525"/>
      <c r="D2350" s="526"/>
      <c r="E2350" s="526"/>
      <c r="F2350" s="527"/>
    </row>
    <row r="2351" spans="1:6" ht="15" thickBot="1">
      <c r="A2351" s="534" t="s">
        <v>1204</v>
      </c>
      <c r="B2351" s="535"/>
      <c r="C2351" s="535"/>
      <c r="D2351" s="535"/>
      <c r="E2351" s="535"/>
      <c r="F2351" s="536"/>
    </row>
    <row r="2352" spans="1:6">
      <c r="A2352" s="363" t="s">
        <v>671</v>
      </c>
      <c r="B2352" s="537" t="s">
        <v>1205</v>
      </c>
      <c r="C2352" s="538"/>
      <c r="D2352" s="539"/>
      <c r="E2352" s="364" t="s">
        <v>2</v>
      </c>
      <c r="F2352" s="365" t="s">
        <v>3</v>
      </c>
    </row>
    <row r="2353" spans="1:6" ht="15" thickBot="1">
      <c r="A2353" s="366" t="s">
        <v>1307</v>
      </c>
      <c r="B2353" s="540" t="s">
        <v>1308</v>
      </c>
      <c r="C2353" s="541"/>
      <c r="D2353" s="542"/>
      <c r="E2353" s="367" t="s">
        <v>1092</v>
      </c>
      <c r="F2353" s="368"/>
    </row>
    <row r="2354" spans="1:6">
      <c r="A2354" s="508"/>
      <c r="B2354" s="509"/>
      <c r="C2354" s="509"/>
      <c r="D2354" s="509"/>
      <c r="E2354" s="509"/>
      <c r="F2354" s="510"/>
    </row>
    <row r="2355" spans="1:6">
      <c r="A2355" s="511"/>
      <c r="B2355" s="512"/>
      <c r="C2355" s="512"/>
      <c r="D2355" s="512"/>
      <c r="E2355" s="512"/>
      <c r="F2355" s="513"/>
    </row>
    <row r="2356" spans="1:6">
      <c r="A2356" s="511"/>
      <c r="B2356" s="512"/>
      <c r="C2356" s="512"/>
      <c r="D2356" s="512"/>
      <c r="E2356" s="512"/>
      <c r="F2356" s="513"/>
    </row>
    <row r="2357" spans="1:6">
      <c r="A2357" s="511"/>
      <c r="B2357" s="512"/>
      <c r="C2357" s="512"/>
      <c r="D2357" s="512"/>
      <c r="E2357" s="512"/>
      <c r="F2357" s="513"/>
    </row>
    <row r="2358" spans="1:6">
      <c r="A2358" s="511"/>
      <c r="B2358" s="512"/>
      <c r="C2358" s="512"/>
      <c r="D2358" s="512"/>
      <c r="E2358" s="512"/>
      <c r="F2358" s="513"/>
    </row>
    <row r="2359" spans="1:6">
      <c r="A2359" s="511"/>
      <c r="B2359" s="512"/>
      <c r="C2359" s="512"/>
      <c r="D2359" s="512"/>
      <c r="E2359" s="512"/>
      <c r="F2359" s="513"/>
    </row>
    <row r="2360" spans="1:6">
      <c r="A2360" s="511"/>
      <c r="B2360" s="512"/>
      <c r="C2360" s="512"/>
      <c r="D2360" s="512"/>
      <c r="E2360" s="512"/>
      <c r="F2360" s="513"/>
    </row>
    <row r="2361" spans="1:6">
      <c r="A2361" s="511"/>
      <c r="B2361" s="512"/>
      <c r="C2361" s="512"/>
      <c r="D2361" s="512"/>
      <c r="E2361" s="512"/>
      <c r="F2361" s="513"/>
    </row>
    <row r="2362" spans="1:6">
      <c r="A2362" s="511"/>
      <c r="B2362" s="512"/>
      <c r="C2362" s="512"/>
      <c r="D2362" s="512"/>
      <c r="E2362" s="512"/>
      <c r="F2362" s="513"/>
    </row>
    <row r="2363" spans="1:6">
      <c r="A2363" s="511"/>
      <c r="B2363" s="512"/>
      <c r="C2363" s="512"/>
      <c r="D2363" s="512"/>
      <c r="E2363" s="512"/>
      <c r="F2363" s="513"/>
    </row>
    <row r="2364" spans="1:6">
      <c r="A2364" s="511"/>
      <c r="B2364" s="512"/>
      <c r="C2364" s="512"/>
      <c r="D2364" s="512"/>
      <c r="E2364" s="512"/>
      <c r="F2364" s="513"/>
    </row>
    <row r="2365" spans="1:6">
      <c r="A2365" s="511"/>
      <c r="B2365" s="512"/>
      <c r="C2365" s="512"/>
      <c r="D2365" s="512"/>
      <c r="E2365" s="512"/>
      <c r="F2365" s="513"/>
    </row>
    <row r="2366" spans="1:6">
      <c r="A2366" s="511"/>
      <c r="B2366" s="512"/>
      <c r="C2366" s="512"/>
      <c r="D2366" s="512"/>
      <c r="E2366" s="512"/>
      <c r="F2366" s="513"/>
    </row>
    <row r="2367" spans="1:6">
      <c r="A2367" s="511"/>
      <c r="B2367" s="512"/>
      <c r="C2367" s="512"/>
      <c r="D2367" s="512"/>
      <c r="E2367" s="512"/>
      <c r="F2367" s="513"/>
    </row>
    <row r="2368" spans="1:6">
      <c r="A2368" s="511"/>
      <c r="B2368" s="512"/>
      <c r="C2368" s="512"/>
      <c r="D2368" s="512"/>
      <c r="E2368" s="512"/>
      <c r="F2368" s="513"/>
    </row>
    <row r="2369" spans="1:6">
      <c r="A2369" s="511"/>
      <c r="B2369" s="512"/>
      <c r="C2369" s="512"/>
      <c r="D2369" s="512"/>
      <c r="E2369" s="512"/>
      <c r="F2369" s="513"/>
    </row>
    <row r="2370" spans="1:6">
      <c r="A2370" s="511"/>
      <c r="B2370" s="512"/>
      <c r="C2370" s="512"/>
      <c r="D2370" s="512"/>
      <c r="E2370" s="512"/>
      <c r="F2370" s="513"/>
    </row>
    <row r="2371" spans="1:6">
      <c r="A2371" s="511"/>
      <c r="B2371" s="512"/>
      <c r="C2371" s="512"/>
      <c r="D2371" s="512"/>
      <c r="E2371" s="512"/>
      <c r="F2371" s="513"/>
    </row>
    <row r="2372" spans="1:6">
      <c r="A2372" s="511"/>
      <c r="B2372" s="512"/>
      <c r="C2372" s="512"/>
      <c r="D2372" s="512"/>
      <c r="E2372" s="512"/>
      <c r="F2372" s="513"/>
    </row>
    <row r="2373" spans="1:6">
      <c r="A2373" s="511"/>
      <c r="B2373" s="512"/>
      <c r="C2373" s="512"/>
      <c r="D2373" s="512"/>
      <c r="E2373" s="512"/>
      <c r="F2373" s="513"/>
    </row>
    <row r="2374" spans="1:6">
      <c r="A2374" s="511"/>
      <c r="B2374" s="512"/>
      <c r="C2374" s="512"/>
      <c r="D2374" s="512"/>
      <c r="E2374" s="512"/>
      <c r="F2374" s="513"/>
    </row>
    <row r="2375" spans="1:6">
      <c r="A2375" s="511"/>
      <c r="B2375" s="512"/>
      <c r="C2375" s="512"/>
      <c r="D2375" s="512"/>
      <c r="E2375" s="512"/>
      <c r="F2375" s="513"/>
    </row>
    <row r="2376" spans="1:6">
      <c r="A2376" s="511"/>
      <c r="B2376" s="512"/>
      <c r="C2376" s="512"/>
      <c r="D2376" s="512"/>
      <c r="E2376" s="512"/>
      <c r="F2376" s="513"/>
    </row>
    <row r="2377" spans="1:6">
      <c r="A2377" s="511"/>
      <c r="B2377" s="512"/>
      <c r="C2377" s="512"/>
      <c r="D2377" s="512"/>
      <c r="E2377" s="512"/>
      <c r="F2377" s="513"/>
    </row>
    <row r="2378" spans="1:6">
      <c r="A2378" s="511"/>
      <c r="B2378" s="512"/>
      <c r="C2378" s="512"/>
      <c r="D2378" s="512"/>
      <c r="E2378" s="512"/>
      <c r="F2378" s="513"/>
    </row>
    <row r="2379" spans="1:6">
      <c r="A2379" s="511"/>
      <c r="B2379" s="512"/>
      <c r="C2379" s="512"/>
      <c r="D2379" s="512"/>
      <c r="E2379" s="512"/>
      <c r="F2379" s="513"/>
    </row>
    <row r="2380" spans="1:6">
      <c r="A2380" s="511"/>
      <c r="B2380" s="512"/>
      <c r="C2380" s="512"/>
      <c r="D2380" s="512"/>
      <c r="E2380" s="512"/>
      <c r="F2380" s="513"/>
    </row>
    <row r="2381" spans="1:6">
      <c r="A2381" s="511"/>
      <c r="B2381" s="512"/>
      <c r="C2381" s="512"/>
      <c r="D2381" s="512"/>
      <c r="E2381" s="512"/>
      <c r="F2381" s="513"/>
    </row>
    <row r="2382" spans="1:6">
      <c r="A2382" s="511"/>
      <c r="B2382" s="512"/>
      <c r="C2382" s="512"/>
      <c r="D2382" s="512"/>
      <c r="E2382" s="512"/>
      <c r="F2382" s="513"/>
    </row>
    <row r="2383" spans="1:6">
      <c r="A2383" s="511"/>
      <c r="B2383" s="512"/>
      <c r="C2383" s="512"/>
      <c r="D2383" s="512"/>
      <c r="E2383" s="512"/>
      <c r="F2383" s="513"/>
    </row>
    <row r="2384" spans="1:6">
      <c r="A2384" s="511"/>
      <c r="B2384" s="512"/>
      <c r="C2384" s="512"/>
      <c r="D2384" s="512"/>
      <c r="E2384" s="512"/>
      <c r="F2384" s="513"/>
    </row>
    <row r="2385" spans="1:6">
      <c r="A2385" s="511"/>
      <c r="B2385" s="512"/>
      <c r="C2385" s="512"/>
      <c r="D2385" s="512"/>
      <c r="E2385" s="512"/>
      <c r="F2385" s="513"/>
    </row>
    <row r="2386" spans="1:6">
      <c r="A2386" s="511"/>
      <c r="B2386" s="512"/>
      <c r="C2386" s="512"/>
      <c r="D2386" s="512"/>
      <c r="E2386" s="512"/>
      <c r="F2386" s="513"/>
    </row>
    <row r="2387" spans="1:6">
      <c r="A2387" s="511"/>
      <c r="B2387" s="512"/>
      <c r="C2387" s="512"/>
      <c r="D2387" s="512"/>
      <c r="E2387" s="512"/>
      <c r="F2387" s="513"/>
    </row>
    <row r="2388" spans="1:6">
      <c r="A2388" s="511"/>
      <c r="B2388" s="512"/>
      <c r="C2388" s="512"/>
      <c r="D2388" s="512"/>
      <c r="E2388" s="512"/>
      <c r="F2388" s="513"/>
    </row>
    <row r="2389" spans="1:6">
      <c r="A2389" s="511"/>
      <c r="B2389" s="512"/>
      <c r="C2389" s="512"/>
      <c r="D2389" s="512"/>
      <c r="E2389" s="512"/>
      <c r="F2389" s="513"/>
    </row>
    <row r="2390" spans="1:6">
      <c r="A2390" s="511"/>
      <c r="B2390" s="512"/>
      <c r="C2390" s="512"/>
      <c r="D2390" s="512"/>
      <c r="E2390" s="512"/>
      <c r="F2390" s="513"/>
    </row>
    <row r="2391" spans="1:6">
      <c r="A2391" s="511"/>
      <c r="B2391" s="512"/>
      <c r="C2391" s="512"/>
      <c r="D2391" s="512"/>
      <c r="E2391" s="512"/>
      <c r="F2391" s="513"/>
    </row>
    <row r="2392" spans="1:6" ht="15" thickBot="1">
      <c r="A2392" s="514"/>
      <c r="B2392" s="515"/>
      <c r="C2392" s="515"/>
      <c r="D2392" s="515"/>
      <c r="E2392" s="515"/>
      <c r="F2392" s="516"/>
    </row>
    <row r="2393" spans="1:6" ht="15.6">
      <c r="A2393" s="517" t="s">
        <v>1201</v>
      </c>
      <c r="B2393" s="518"/>
      <c r="C2393" s="519" t="s">
        <v>599</v>
      </c>
      <c r="D2393" s="520"/>
      <c r="E2393" s="520"/>
      <c r="F2393" s="521"/>
    </row>
    <row r="2394" spans="1:6" ht="15.6">
      <c r="A2394" s="528" t="s">
        <v>1202</v>
      </c>
      <c r="B2394" s="529"/>
      <c r="C2394" s="522"/>
      <c r="D2394" s="523"/>
      <c r="E2394" s="523"/>
      <c r="F2394" s="524"/>
    </row>
    <row r="2395" spans="1:6" ht="20.399999999999999" customHeight="1">
      <c r="A2395" s="530" t="s">
        <v>1203</v>
      </c>
      <c r="B2395" s="531"/>
      <c r="C2395" s="522"/>
      <c r="D2395" s="523"/>
      <c r="E2395" s="523"/>
      <c r="F2395" s="524"/>
    </row>
    <row r="2396" spans="1:6" ht="15" thickBot="1">
      <c r="A2396" s="532"/>
      <c r="B2396" s="533"/>
      <c r="C2396" s="525"/>
      <c r="D2396" s="526"/>
      <c r="E2396" s="526"/>
      <c r="F2396" s="527"/>
    </row>
    <row r="2397" spans="1:6" ht="15" thickBot="1">
      <c r="A2397" s="534" t="s">
        <v>1204</v>
      </c>
      <c r="B2397" s="535"/>
      <c r="C2397" s="535"/>
      <c r="D2397" s="535"/>
      <c r="E2397" s="535"/>
      <c r="F2397" s="536"/>
    </row>
    <row r="2398" spans="1:6">
      <c r="A2398" s="363" t="s">
        <v>671</v>
      </c>
      <c r="B2398" s="537" t="s">
        <v>1205</v>
      </c>
      <c r="C2398" s="538"/>
      <c r="D2398" s="539"/>
      <c r="E2398" s="364" t="s">
        <v>2</v>
      </c>
      <c r="F2398" s="365" t="s">
        <v>3</v>
      </c>
    </row>
    <row r="2399" spans="1:6" ht="15" thickBot="1">
      <c r="A2399" s="366" t="s">
        <v>1309</v>
      </c>
      <c r="B2399" s="540" t="s">
        <v>1310</v>
      </c>
      <c r="C2399" s="541"/>
      <c r="D2399" s="542"/>
      <c r="E2399" s="367" t="s">
        <v>1092</v>
      </c>
      <c r="F2399" s="368"/>
    </row>
    <row r="2400" spans="1:6">
      <c r="A2400" s="508"/>
      <c r="B2400" s="509"/>
      <c r="C2400" s="509"/>
      <c r="D2400" s="509"/>
      <c r="E2400" s="509"/>
      <c r="F2400" s="510"/>
    </row>
    <row r="2401" spans="1:6">
      <c r="A2401" s="511"/>
      <c r="B2401" s="512"/>
      <c r="C2401" s="512"/>
      <c r="D2401" s="512"/>
      <c r="E2401" s="512"/>
      <c r="F2401" s="513"/>
    </row>
    <row r="2402" spans="1:6">
      <c r="A2402" s="511"/>
      <c r="B2402" s="512"/>
      <c r="C2402" s="512"/>
      <c r="D2402" s="512"/>
      <c r="E2402" s="512"/>
      <c r="F2402" s="513"/>
    </row>
    <row r="2403" spans="1:6">
      <c r="A2403" s="511"/>
      <c r="B2403" s="512"/>
      <c r="C2403" s="512"/>
      <c r="D2403" s="512"/>
      <c r="E2403" s="512"/>
      <c r="F2403" s="513"/>
    </row>
    <row r="2404" spans="1:6">
      <c r="A2404" s="511"/>
      <c r="B2404" s="512"/>
      <c r="C2404" s="512"/>
      <c r="D2404" s="512"/>
      <c r="E2404" s="512"/>
      <c r="F2404" s="513"/>
    </row>
    <row r="2405" spans="1:6">
      <c r="A2405" s="511"/>
      <c r="B2405" s="512"/>
      <c r="C2405" s="512"/>
      <c r="D2405" s="512"/>
      <c r="E2405" s="512"/>
      <c r="F2405" s="513"/>
    </row>
    <row r="2406" spans="1:6">
      <c r="A2406" s="511"/>
      <c r="B2406" s="512"/>
      <c r="C2406" s="512"/>
      <c r="D2406" s="512"/>
      <c r="E2406" s="512"/>
      <c r="F2406" s="513"/>
    </row>
    <row r="2407" spans="1:6">
      <c r="A2407" s="511"/>
      <c r="B2407" s="512"/>
      <c r="C2407" s="512"/>
      <c r="D2407" s="512"/>
      <c r="E2407" s="512"/>
      <c r="F2407" s="513"/>
    </row>
    <row r="2408" spans="1:6">
      <c r="A2408" s="511"/>
      <c r="B2408" s="512"/>
      <c r="C2408" s="512"/>
      <c r="D2408" s="512"/>
      <c r="E2408" s="512"/>
      <c r="F2408" s="513"/>
    </row>
    <row r="2409" spans="1:6">
      <c r="A2409" s="511"/>
      <c r="B2409" s="512"/>
      <c r="C2409" s="512"/>
      <c r="D2409" s="512"/>
      <c r="E2409" s="512"/>
      <c r="F2409" s="513"/>
    </row>
    <row r="2410" spans="1:6">
      <c r="A2410" s="511"/>
      <c r="B2410" s="512"/>
      <c r="C2410" s="512"/>
      <c r="D2410" s="512"/>
      <c r="E2410" s="512"/>
      <c r="F2410" s="513"/>
    </row>
    <row r="2411" spans="1:6">
      <c r="A2411" s="511"/>
      <c r="B2411" s="512"/>
      <c r="C2411" s="512"/>
      <c r="D2411" s="512"/>
      <c r="E2411" s="512"/>
      <c r="F2411" s="513"/>
    </row>
    <row r="2412" spans="1:6">
      <c r="A2412" s="511"/>
      <c r="B2412" s="512"/>
      <c r="C2412" s="512"/>
      <c r="D2412" s="512"/>
      <c r="E2412" s="512"/>
      <c r="F2412" s="513"/>
    </row>
    <row r="2413" spans="1:6">
      <c r="A2413" s="511"/>
      <c r="B2413" s="512"/>
      <c r="C2413" s="512"/>
      <c r="D2413" s="512"/>
      <c r="E2413" s="512"/>
      <c r="F2413" s="513"/>
    </row>
    <row r="2414" spans="1:6">
      <c r="A2414" s="511"/>
      <c r="B2414" s="512"/>
      <c r="C2414" s="512"/>
      <c r="D2414" s="512"/>
      <c r="E2414" s="512"/>
      <c r="F2414" s="513"/>
    </row>
    <row r="2415" spans="1:6">
      <c r="A2415" s="511"/>
      <c r="B2415" s="512"/>
      <c r="C2415" s="512"/>
      <c r="D2415" s="512"/>
      <c r="E2415" s="512"/>
      <c r="F2415" s="513"/>
    </row>
    <row r="2416" spans="1:6">
      <c r="A2416" s="511"/>
      <c r="B2416" s="512"/>
      <c r="C2416" s="512"/>
      <c r="D2416" s="512"/>
      <c r="E2416" s="512"/>
      <c r="F2416" s="513"/>
    </row>
    <row r="2417" spans="1:6">
      <c r="A2417" s="511"/>
      <c r="B2417" s="512"/>
      <c r="C2417" s="512"/>
      <c r="D2417" s="512"/>
      <c r="E2417" s="512"/>
      <c r="F2417" s="513"/>
    </row>
    <row r="2418" spans="1:6">
      <c r="A2418" s="511"/>
      <c r="B2418" s="512"/>
      <c r="C2418" s="512"/>
      <c r="D2418" s="512"/>
      <c r="E2418" s="512"/>
      <c r="F2418" s="513"/>
    </row>
    <row r="2419" spans="1:6">
      <c r="A2419" s="511"/>
      <c r="B2419" s="512"/>
      <c r="C2419" s="512"/>
      <c r="D2419" s="512"/>
      <c r="E2419" s="512"/>
      <c r="F2419" s="513"/>
    </row>
    <row r="2420" spans="1:6">
      <c r="A2420" s="511"/>
      <c r="B2420" s="512"/>
      <c r="C2420" s="512"/>
      <c r="D2420" s="512"/>
      <c r="E2420" s="512"/>
      <c r="F2420" s="513"/>
    </row>
    <row r="2421" spans="1:6">
      <c r="A2421" s="511"/>
      <c r="B2421" s="512"/>
      <c r="C2421" s="512"/>
      <c r="D2421" s="512"/>
      <c r="E2421" s="512"/>
      <c r="F2421" s="513"/>
    </row>
    <row r="2422" spans="1:6">
      <c r="A2422" s="511"/>
      <c r="B2422" s="512"/>
      <c r="C2422" s="512"/>
      <c r="D2422" s="512"/>
      <c r="E2422" s="512"/>
      <c r="F2422" s="513"/>
    </row>
    <row r="2423" spans="1:6">
      <c r="A2423" s="511"/>
      <c r="B2423" s="512"/>
      <c r="C2423" s="512"/>
      <c r="D2423" s="512"/>
      <c r="E2423" s="512"/>
      <c r="F2423" s="513"/>
    </row>
    <row r="2424" spans="1:6">
      <c r="A2424" s="511"/>
      <c r="B2424" s="512"/>
      <c r="C2424" s="512"/>
      <c r="D2424" s="512"/>
      <c r="E2424" s="512"/>
      <c r="F2424" s="513"/>
    </row>
    <row r="2425" spans="1:6">
      <c r="A2425" s="511"/>
      <c r="B2425" s="512"/>
      <c r="C2425" s="512"/>
      <c r="D2425" s="512"/>
      <c r="E2425" s="512"/>
      <c r="F2425" s="513"/>
    </row>
    <row r="2426" spans="1:6">
      <c r="A2426" s="511"/>
      <c r="B2426" s="512"/>
      <c r="C2426" s="512"/>
      <c r="D2426" s="512"/>
      <c r="E2426" s="512"/>
      <c r="F2426" s="513"/>
    </row>
    <row r="2427" spans="1:6">
      <c r="A2427" s="511"/>
      <c r="B2427" s="512"/>
      <c r="C2427" s="512"/>
      <c r="D2427" s="512"/>
      <c r="E2427" s="512"/>
      <c r="F2427" s="513"/>
    </row>
    <row r="2428" spans="1:6">
      <c r="A2428" s="511"/>
      <c r="B2428" s="512"/>
      <c r="C2428" s="512"/>
      <c r="D2428" s="512"/>
      <c r="E2428" s="512"/>
      <c r="F2428" s="513"/>
    </row>
    <row r="2429" spans="1:6">
      <c r="A2429" s="511"/>
      <c r="B2429" s="512"/>
      <c r="C2429" s="512"/>
      <c r="D2429" s="512"/>
      <c r="E2429" s="512"/>
      <c r="F2429" s="513"/>
    </row>
    <row r="2430" spans="1:6">
      <c r="A2430" s="511"/>
      <c r="B2430" s="512"/>
      <c r="C2430" s="512"/>
      <c r="D2430" s="512"/>
      <c r="E2430" s="512"/>
      <c r="F2430" s="513"/>
    </row>
    <row r="2431" spans="1:6">
      <c r="A2431" s="511"/>
      <c r="B2431" s="512"/>
      <c r="C2431" s="512"/>
      <c r="D2431" s="512"/>
      <c r="E2431" s="512"/>
      <c r="F2431" s="513"/>
    </row>
    <row r="2432" spans="1:6">
      <c r="A2432" s="511"/>
      <c r="B2432" s="512"/>
      <c r="C2432" s="512"/>
      <c r="D2432" s="512"/>
      <c r="E2432" s="512"/>
      <c r="F2432" s="513"/>
    </row>
    <row r="2433" spans="1:6">
      <c r="A2433" s="511"/>
      <c r="B2433" s="512"/>
      <c r="C2433" s="512"/>
      <c r="D2433" s="512"/>
      <c r="E2433" s="512"/>
      <c r="F2433" s="513"/>
    </row>
    <row r="2434" spans="1:6">
      <c r="A2434" s="511"/>
      <c r="B2434" s="512"/>
      <c r="C2434" s="512"/>
      <c r="D2434" s="512"/>
      <c r="E2434" s="512"/>
      <c r="F2434" s="513"/>
    </row>
    <row r="2435" spans="1:6">
      <c r="A2435" s="511"/>
      <c r="B2435" s="512"/>
      <c r="C2435" s="512"/>
      <c r="D2435" s="512"/>
      <c r="E2435" s="512"/>
      <c r="F2435" s="513"/>
    </row>
    <row r="2436" spans="1:6">
      <c r="A2436" s="511"/>
      <c r="B2436" s="512"/>
      <c r="C2436" s="512"/>
      <c r="D2436" s="512"/>
      <c r="E2436" s="512"/>
      <c r="F2436" s="513"/>
    </row>
    <row r="2437" spans="1:6">
      <c r="A2437" s="511"/>
      <c r="B2437" s="512"/>
      <c r="C2437" s="512"/>
      <c r="D2437" s="512"/>
      <c r="E2437" s="512"/>
      <c r="F2437" s="513"/>
    </row>
    <row r="2438" spans="1:6" ht="15" thickBot="1">
      <c r="A2438" s="514"/>
      <c r="B2438" s="515"/>
      <c r="C2438" s="515"/>
      <c r="D2438" s="515"/>
      <c r="E2438" s="515"/>
      <c r="F2438" s="516"/>
    </row>
  </sheetData>
  <protectedRanges>
    <protectedRange sqref="A7 A53 A99 A145 A191 A237 A283 A329 A375 A421 A467 A513 A559 A605 A651 A697 A743 A789 A835 A881 A927 A973 A1019 A1065 A1111 A1157 A1203 A1249 A1295 A1341 A1387 A1433 A1479 A1525 A1571 A1617 A1663 A1709 A1755 A1801 A1847 A1893 A1939 A1985 A2031 A2077 A2123 A2169 A2215 A2261 A2307 A2353 A2399" name="APUS_3"/>
  </protectedRanges>
  <mergeCells count="424">
    <mergeCell ref="A2397:F2397"/>
    <mergeCell ref="B2398:D2398"/>
    <mergeCell ref="B2399:D2399"/>
    <mergeCell ref="A2400:F2438"/>
    <mergeCell ref="A2351:F2351"/>
    <mergeCell ref="B2352:D2352"/>
    <mergeCell ref="B2353:D2353"/>
    <mergeCell ref="A2354:F2392"/>
    <mergeCell ref="A2393:B2393"/>
    <mergeCell ref="C2393:F2396"/>
    <mergeCell ref="A2394:B2394"/>
    <mergeCell ref="A2395:B2396"/>
    <mergeCell ref="A2305:F2305"/>
    <mergeCell ref="B2306:D2306"/>
    <mergeCell ref="B2307:D2307"/>
    <mergeCell ref="A2308:F2346"/>
    <mergeCell ref="A2347:B2347"/>
    <mergeCell ref="C2347:F2350"/>
    <mergeCell ref="A2348:B2348"/>
    <mergeCell ref="A2349:B2350"/>
    <mergeCell ref="A2259:F2259"/>
    <mergeCell ref="B2260:D2260"/>
    <mergeCell ref="B2261:D2261"/>
    <mergeCell ref="A2262:F2300"/>
    <mergeCell ref="A2301:B2301"/>
    <mergeCell ref="C2301:F2304"/>
    <mergeCell ref="A2302:B2302"/>
    <mergeCell ref="A2303:B2304"/>
    <mergeCell ref="A2213:F2213"/>
    <mergeCell ref="B2214:D2214"/>
    <mergeCell ref="B2215:D2215"/>
    <mergeCell ref="A2216:F2254"/>
    <mergeCell ref="A2255:B2255"/>
    <mergeCell ref="C2255:F2258"/>
    <mergeCell ref="A2256:B2256"/>
    <mergeCell ref="A2257:B2258"/>
    <mergeCell ref="A2167:F2167"/>
    <mergeCell ref="B2168:D2168"/>
    <mergeCell ref="B2169:D2169"/>
    <mergeCell ref="A2170:F2208"/>
    <mergeCell ref="A2209:B2209"/>
    <mergeCell ref="C2209:F2212"/>
    <mergeCell ref="A2210:B2210"/>
    <mergeCell ref="A2211:B2212"/>
    <mergeCell ref="A2121:F2121"/>
    <mergeCell ref="B2122:D2122"/>
    <mergeCell ref="B2123:D2123"/>
    <mergeCell ref="A2124:F2162"/>
    <mergeCell ref="A2163:B2163"/>
    <mergeCell ref="C2163:F2166"/>
    <mergeCell ref="A2164:B2164"/>
    <mergeCell ref="A2165:B2166"/>
    <mergeCell ref="A2075:F2075"/>
    <mergeCell ref="B2076:D2076"/>
    <mergeCell ref="B2077:D2077"/>
    <mergeCell ref="A2078:F2116"/>
    <mergeCell ref="A2117:B2117"/>
    <mergeCell ref="C2117:F2120"/>
    <mergeCell ref="A2118:B2118"/>
    <mergeCell ref="A2119:B2120"/>
    <mergeCell ref="A2029:F2029"/>
    <mergeCell ref="B2030:D2030"/>
    <mergeCell ref="B2031:D2031"/>
    <mergeCell ref="A2032:F2070"/>
    <mergeCell ref="A2071:B2071"/>
    <mergeCell ref="C2071:F2074"/>
    <mergeCell ref="A2072:B2072"/>
    <mergeCell ref="A2073:B2074"/>
    <mergeCell ref="A1983:F1983"/>
    <mergeCell ref="B1984:D1984"/>
    <mergeCell ref="B1985:D1985"/>
    <mergeCell ref="A1986:F2024"/>
    <mergeCell ref="A2025:B2025"/>
    <mergeCell ref="C2025:F2028"/>
    <mergeCell ref="A2026:B2026"/>
    <mergeCell ref="A2027:B2028"/>
    <mergeCell ref="A1937:F1937"/>
    <mergeCell ref="B1938:D1938"/>
    <mergeCell ref="B1939:D1939"/>
    <mergeCell ref="A1940:F1978"/>
    <mergeCell ref="A1979:B1979"/>
    <mergeCell ref="C1979:F1982"/>
    <mergeCell ref="A1980:B1980"/>
    <mergeCell ref="A1981:B1982"/>
    <mergeCell ref="A1891:F1891"/>
    <mergeCell ref="B1892:D1892"/>
    <mergeCell ref="B1893:D1893"/>
    <mergeCell ref="A1894:F1932"/>
    <mergeCell ref="A1933:B1933"/>
    <mergeCell ref="C1933:F1936"/>
    <mergeCell ref="A1934:B1934"/>
    <mergeCell ref="A1935:B1936"/>
    <mergeCell ref="A1845:F1845"/>
    <mergeCell ref="B1846:D1846"/>
    <mergeCell ref="B1847:D1847"/>
    <mergeCell ref="A1848:F1886"/>
    <mergeCell ref="A1887:B1887"/>
    <mergeCell ref="C1887:F1890"/>
    <mergeCell ref="A1888:B1888"/>
    <mergeCell ref="A1889:B1890"/>
    <mergeCell ref="A1799:F1799"/>
    <mergeCell ref="B1800:D1800"/>
    <mergeCell ref="B1801:D1801"/>
    <mergeCell ref="A1802:F1840"/>
    <mergeCell ref="A1841:B1841"/>
    <mergeCell ref="C1841:F1844"/>
    <mergeCell ref="A1842:B1842"/>
    <mergeCell ref="A1843:B1844"/>
    <mergeCell ref="A1753:F1753"/>
    <mergeCell ref="B1754:D1754"/>
    <mergeCell ref="B1755:D1755"/>
    <mergeCell ref="A1756:F1794"/>
    <mergeCell ref="A1795:B1795"/>
    <mergeCell ref="C1795:F1798"/>
    <mergeCell ref="A1796:B1796"/>
    <mergeCell ref="A1797:B1798"/>
    <mergeCell ref="A1707:F1707"/>
    <mergeCell ref="B1708:D1708"/>
    <mergeCell ref="B1709:D1709"/>
    <mergeCell ref="A1710:F1748"/>
    <mergeCell ref="A1749:B1749"/>
    <mergeCell ref="C1749:F1752"/>
    <mergeCell ref="A1750:B1750"/>
    <mergeCell ref="A1751:B1752"/>
    <mergeCell ref="A1661:F1661"/>
    <mergeCell ref="B1662:D1662"/>
    <mergeCell ref="B1663:D1663"/>
    <mergeCell ref="A1664:F1702"/>
    <mergeCell ref="A1703:B1703"/>
    <mergeCell ref="C1703:F1706"/>
    <mergeCell ref="A1704:B1704"/>
    <mergeCell ref="A1705:B1706"/>
    <mergeCell ref="A1615:F1615"/>
    <mergeCell ref="B1616:D1616"/>
    <mergeCell ref="B1617:D1617"/>
    <mergeCell ref="A1618:F1656"/>
    <mergeCell ref="A1657:B1657"/>
    <mergeCell ref="C1657:F1660"/>
    <mergeCell ref="A1658:B1658"/>
    <mergeCell ref="A1659:B1660"/>
    <mergeCell ref="A1569:F1569"/>
    <mergeCell ref="B1570:D1570"/>
    <mergeCell ref="B1571:D1571"/>
    <mergeCell ref="A1572:F1610"/>
    <mergeCell ref="A1611:B1611"/>
    <mergeCell ref="C1611:F1614"/>
    <mergeCell ref="A1612:B1612"/>
    <mergeCell ref="A1613:B1614"/>
    <mergeCell ref="A1523:F1523"/>
    <mergeCell ref="B1524:D1524"/>
    <mergeCell ref="B1525:D1525"/>
    <mergeCell ref="A1526:F1564"/>
    <mergeCell ref="A1565:B1565"/>
    <mergeCell ref="C1565:F1568"/>
    <mergeCell ref="A1566:B1566"/>
    <mergeCell ref="A1567:B1568"/>
    <mergeCell ref="A1477:F1477"/>
    <mergeCell ref="B1478:D1478"/>
    <mergeCell ref="B1479:D1479"/>
    <mergeCell ref="A1480:F1518"/>
    <mergeCell ref="A1519:B1519"/>
    <mergeCell ref="C1519:F1522"/>
    <mergeCell ref="A1520:B1520"/>
    <mergeCell ref="A1521:B1522"/>
    <mergeCell ref="A1431:F1431"/>
    <mergeCell ref="B1432:D1432"/>
    <mergeCell ref="B1433:D1433"/>
    <mergeCell ref="A1434:F1472"/>
    <mergeCell ref="A1473:B1473"/>
    <mergeCell ref="C1473:F1476"/>
    <mergeCell ref="A1474:B1474"/>
    <mergeCell ref="A1475:B1476"/>
    <mergeCell ref="A1385:F1385"/>
    <mergeCell ref="B1386:D1386"/>
    <mergeCell ref="B1387:D1387"/>
    <mergeCell ref="A1388:F1426"/>
    <mergeCell ref="A1427:B1427"/>
    <mergeCell ref="C1427:F1430"/>
    <mergeCell ref="A1428:B1428"/>
    <mergeCell ref="A1429:B1430"/>
    <mergeCell ref="A1339:F1339"/>
    <mergeCell ref="B1340:D1340"/>
    <mergeCell ref="B1341:D1341"/>
    <mergeCell ref="A1342:F1380"/>
    <mergeCell ref="A1381:B1381"/>
    <mergeCell ref="C1381:F1384"/>
    <mergeCell ref="A1382:B1382"/>
    <mergeCell ref="A1383:B1384"/>
    <mergeCell ref="A1293:F1293"/>
    <mergeCell ref="B1294:D1294"/>
    <mergeCell ref="B1295:D1295"/>
    <mergeCell ref="A1296:F1334"/>
    <mergeCell ref="A1335:B1335"/>
    <mergeCell ref="C1335:F1338"/>
    <mergeCell ref="A1336:B1336"/>
    <mergeCell ref="A1337:B1338"/>
    <mergeCell ref="A1247:F1247"/>
    <mergeCell ref="B1248:D1248"/>
    <mergeCell ref="B1249:D1249"/>
    <mergeCell ref="A1250:F1288"/>
    <mergeCell ref="A1289:B1289"/>
    <mergeCell ref="C1289:F1292"/>
    <mergeCell ref="A1290:B1290"/>
    <mergeCell ref="A1291:B1292"/>
    <mergeCell ref="A1201:F1201"/>
    <mergeCell ref="B1202:D1202"/>
    <mergeCell ref="B1203:D1203"/>
    <mergeCell ref="A1204:F1242"/>
    <mergeCell ref="A1243:B1243"/>
    <mergeCell ref="C1243:F1246"/>
    <mergeCell ref="A1244:B1244"/>
    <mergeCell ref="A1245:B1246"/>
    <mergeCell ref="A1155:F1155"/>
    <mergeCell ref="B1156:D1156"/>
    <mergeCell ref="B1157:D1157"/>
    <mergeCell ref="A1158:F1196"/>
    <mergeCell ref="A1197:B1197"/>
    <mergeCell ref="C1197:F1200"/>
    <mergeCell ref="A1198:B1198"/>
    <mergeCell ref="A1199:B1200"/>
    <mergeCell ref="A1109:F1109"/>
    <mergeCell ref="B1110:D1110"/>
    <mergeCell ref="B1111:D1111"/>
    <mergeCell ref="A1112:F1150"/>
    <mergeCell ref="A1151:B1151"/>
    <mergeCell ref="C1151:F1154"/>
    <mergeCell ref="A1152:B1152"/>
    <mergeCell ref="A1153:B1154"/>
    <mergeCell ref="A1063:F1063"/>
    <mergeCell ref="B1064:D1064"/>
    <mergeCell ref="B1065:D1065"/>
    <mergeCell ref="A1066:F1104"/>
    <mergeCell ref="A1105:B1105"/>
    <mergeCell ref="C1105:F1108"/>
    <mergeCell ref="A1106:B1106"/>
    <mergeCell ref="A1107:B1108"/>
    <mergeCell ref="A1017:F1017"/>
    <mergeCell ref="B1018:D1018"/>
    <mergeCell ref="B1019:D1019"/>
    <mergeCell ref="A1020:F1058"/>
    <mergeCell ref="A1059:B1059"/>
    <mergeCell ref="C1059:F1062"/>
    <mergeCell ref="A1060:B1060"/>
    <mergeCell ref="A1061:B1062"/>
    <mergeCell ref="A971:F971"/>
    <mergeCell ref="B972:D972"/>
    <mergeCell ref="B973:D973"/>
    <mergeCell ref="A974:F1012"/>
    <mergeCell ref="A1013:B1013"/>
    <mergeCell ref="C1013:F1016"/>
    <mergeCell ref="A1014:B1014"/>
    <mergeCell ref="A1015:B1016"/>
    <mergeCell ref="A925:F925"/>
    <mergeCell ref="B926:D926"/>
    <mergeCell ref="B927:D927"/>
    <mergeCell ref="A928:F966"/>
    <mergeCell ref="A967:B967"/>
    <mergeCell ref="C967:F970"/>
    <mergeCell ref="A968:B968"/>
    <mergeCell ref="A969:B970"/>
    <mergeCell ref="A879:F879"/>
    <mergeCell ref="B880:D880"/>
    <mergeCell ref="B881:D881"/>
    <mergeCell ref="A882:F920"/>
    <mergeCell ref="A921:B921"/>
    <mergeCell ref="C921:F924"/>
    <mergeCell ref="A922:B922"/>
    <mergeCell ref="A923:B924"/>
    <mergeCell ref="A833:F833"/>
    <mergeCell ref="B834:D834"/>
    <mergeCell ref="B835:D835"/>
    <mergeCell ref="A836:F874"/>
    <mergeCell ref="A875:B875"/>
    <mergeCell ref="C875:F878"/>
    <mergeCell ref="A876:B876"/>
    <mergeCell ref="A877:B878"/>
    <mergeCell ref="A787:F787"/>
    <mergeCell ref="B788:D788"/>
    <mergeCell ref="B789:D789"/>
    <mergeCell ref="A790:F828"/>
    <mergeCell ref="A829:B829"/>
    <mergeCell ref="C829:F832"/>
    <mergeCell ref="A830:B830"/>
    <mergeCell ref="A831:B832"/>
    <mergeCell ref="A741:F741"/>
    <mergeCell ref="B742:D742"/>
    <mergeCell ref="B743:D743"/>
    <mergeCell ref="A744:F782"/>
    <mergeCell ref="A783:B783"/>
    <mergeCell ref="C783:F786"/>
    <mergeCell ref="A784:B784"/>
    <mergeCell ref="A785:B786"/>
    <mergeCell ref="A695:F695"/>
    <mergeCell ref="B696:D696"/>
    <mergeCell ref="B697:D697"/>
    <mergeCell ref="A698:F736"/>
    <mergeCell ref="A737:B737"/>
    <mergeCell ref="C737:F740"/>
    <mergeCell ref="A738:B738"/>
    <mergeCell ref="A739:B740"/>
    <mergeCell ref="A649:F649"/>
    <mergeCell ref="B650:D650"/>
    <mergeCell ref="B651:D651"/>
    <mergeCell ref="A652:F690"/>
    <mergeCell ref="A691:B691"/>
    <mergeCell ref="C691:F694"/>
    <mergeCell ref="A692:B692"/>
    <mergeCell ref="A693:B694"/>
    <mergeCell ref="A603:F603"/>
    <mergeCell ref="B604:D604"/>
    <mergeCell ref="B605:D605"/>
    <mergeCell ref="A606:F644"/>
    <mergeCell ref="A645:B645"/>
    <mergeCell ref="C645:F648"/>
    <mergeCell ref="A646:B646"/>
    <mergeCell ref="A647:B648"/>
    <mergeCell ref="A557:F557"/>
    <mergeCell ref="B558:D558"/>
    <mergeCell ref="B559:D559"/>
    <mergeCell ref="A560:F598"/>
    <mergeCell ref="A599:B599"/>
    <mergeCell ref="C599:F602"/>
    <mergeCell ref="A600:B600"/>
    <mergeCell ref="A601:B602"/>
    <mergeCell ref="A511:F511"/>
    <mergeCell ref="B512:D512"/>
    <mergeCell ref="B513:D513"/>
    <mergeCell ref="A514:F552"/>
    <mergeCell ref="A553:B553"/>
    <mergeCell ref="C553:F556"/>
    <mergeCell ref="A554:B554"/>
    <mergeCell ref="A555:B556"/>
    <mergeCell ref="A465:F465"/>
    <mergeCell ref="B466:D466"/>
    <mergeCell ref="B467:D467"/>
    <mergeCell ref="A468:F506"/>
    <mergeCell ref="A507:B507"/>
    <mergeCell ref="C507:F510"/>
    <mergeCell ref="A508:B508"/>
    <mergeCell ref="A509:B510"/>
    <mergeCell ref="A419:F419"/>
    <mergeCell ref="B420:D420"/>
    <mergeCell ref="B421:D421"/>
    <mergeCell ref="A422:F460"/>
    <mergeCell ref="A461:B461"/>
    <mergeCell ref="C461:F464"/>
    <mergeCell ref="A462:B462"/>
    <mergeCell ref="A463:B464"/>
    <mergeCell ref="A373:F373"/>
    <mergeCell ref="B374:D374"/>
    <mergeCell ref="B375:D375"/>
    <mergeCell ref="A376:F414"/>
    <mergeCell ref="A415:B415"/>
    <mergeCell ref="C415:F418"/>
    <mergeCell ref="A416:B416"/>
    <mergeCell ref="A417:B418"/>
    <mergeCell ref="A327:F327"/>
    <mergeCell ref="B328:D328"/>
    <mergeCell ref="B329:D329"/>
    <mergeCell ref="A330:F368"/>
    <mergeCell ref="A369:B369"/>
    <mergeCell ref="C369:F372"/>
    <mergeCell ref="A370:B370"/>
    <mergeCell ref="A371:B372"/>
    <mergeCell ref="A281:F281"/>
    <mergeCell ref="B282:D282"/>
    <mergeCell ref="B283:D283"/>
    <mergeCell ref="A284:F322"/>
    <mergeCell ref="A323:B323"/>
    <mergeCell ref="C323:F326"/>
    <mergeCell ref="A324:B324"/>
    <mergeCell ref="A325:B326"/>
    <mergeCell ref="A235:F235"/>
    <mergeCell ref="B236:D236"/>
    <mergeCell ref="B237:D237"/>
    <mergeCell ref="A238:F276"/>
    <mergeCell ref="A277:B277"/>
    <mergeCell ref="C277:F280"/>
    <mergeCell ref="A278:B278"/>
    <mergeCell ref="A279:B280"/>
    <mergeCell ref="A189:F189"/>
    <mergeCell ref="B190:D190"/>
    <mergeCell ref="B191:D191"/>
    <mergeCell ref="A192:F230"/>
    <mergeCell ref="A231:B231"/>
    <mergeCell ref="C231:F234"/>
    <mergeCell ref="A232:B232"/>
    <mergeCell ref="A233:B234"/>
    <mergeCell ref="A143:F143"/>
    <mergeCell ref="B144:D144"/>
    <mergeCell ref="B145:D145"/>
    <mergeCell ref="A146:F184"/>
    <mergeCell ref="A185:B185"/>
    <mergeCell ref="C185:F188"/>
    <mergeCell ref="A186:B186"/>
    <mergeCell ref="A187:B188"/>
    <mergeCell ref="A97:F97"/>
    <mergeCell ref="B98:D98"/>
    <mergeCell ref="B99:D99"/>
    <mergeCell ref="A100:F138"/>
    <mergeCell ref="A139:B139"/>
    <mergeCell ref="C139:F142"/>
    <mergeCell ref="A140:B140"/>
    <mergeCell ref="A141:B142"/>
    <mergeCell ref="A51:F51"/>
    <mergeCell ref="B52:D52"/>
    <mergeCell ref="B53:D53"/>
    <mergeCell ref="A54:F92"/>
    <mergeCell ref="A93:B93"/>
    <mergeCell ref="C93:F96"/>
    <mergeCell ref="A94:B94"/>
    <mergeCell ref="A95:B96"/>
    <mergeCell ref="B7:D7"/>
    <mergeCell ref="A8:F46"/>
    <mergeCell ref="A47:B47"/>
    <mergeCell ref="C47:F50"/>
    <mergeCell ref="A48:B48"/>
    <mergeCell ref="A49:B50"/>
    <mergeCell ref="A1:B1"/>
    <mergeCell ref="C1:F4"/>
    <mergeCell ref="A2:B2"/>
    <mergeCell ref="A3:B4"/>
    <mergeCell ref="A5:F5"/>
    <mergeCell ref="B6:D6"/>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470B-1C73-4FC7-98A8-3EB0963E5B58}">
  <sheetPr>
    <tabColor rgb="FF92D050"/>
  </sheetPr>
  <dimension ref="A1:F184"/>
  <sheetViews>
    <sheetView view="pageBreakPreview" topLeftCell="A145" zoomScale="85" zoomScaleNormal="100" zoomScaleSheetLayoutView="85" workbookViewId="0">
      <selection activeCell="J18" sqref="J18"/>
    </sheetView>
  </sheetViews>
  <sheetFormatPr baseColWidth="10" defaultRowHeight="14.4"/>
  <cols>
    <col min="1" max="1" width="23.33203125" customWidth="1"/>
    <col min="2" max="2" width="31.44140625" customWidth="1"/>
    <col min="3" max="3" width="9.21875" customWidth="1"/>
    <col min="4" max="4" width="7.33203125" customWidth="1"/>
    <col min="5" max="5" width="8.21875" customWidth="1"/>
  </cols>
  <sheetData>
    <row r="1" spans="1:6" ht="15.6">
      <c r="A1" s="517" t="s">
        <v>1201</v>
      </c>
      <c r="B1" s="518"/>
      <c r="C1" s="519" t="s">
        <v>599</v>
      </c>
      <c r="D1" s="520"/>
      <c r="E1" s="520"/>
      <c r="F1" s="521"/>
    </row>
    <row r="2" spans="1:6" ht="15.6">
      <c r="A2" s="528" t="s">
        <v>1311</v>
      </c>
      <c r="B2" s="529"/>
      <c r="C2" s="522"/>
      <c r="D2" s="523"/>
      <c r="E2" s="523"/>
      <c r="F2" s="524"/>
    </row>
    <row r="3" spans="1:6" ht="20.399999999999999" customHeight="1">
      <c r="A3" s="530" t="s">
        <v>1312</v>
      </c>
      <c r="B3" s="531"/>
      <c r="C3" s="522"/>
      <c r="D3" s="523"/>
      <c r="E3" s="523"/>
      <c r="F3" s="524"/>
    </row>
    <row r="4" spans="1:6" ht="15" thickBot="1">
      <c r="A4" s="532"/>
      <c r="B4" s="533"/>
      <c r="C4" s="525"/>
      <c r="D4" s="526"/>
      <c r="E4" s="526"/>
      <c r="F4" s="527"/>
    </row>
    <row r="5" spans="1:6" ht="15" thickBot="1">
      <c r="A5" s="534" t="s">
        <v>1204</v>
      </c>
      <c r="B5" s="535"/>
      <c r="C5" s="535"/>
      <c r="D5" s="535"/>
      <c r="E5" s="535"/>
      <c r="F5" s="536"/>
    </row>
    <row r="6" spans="1:6">
      <c r="A6" s="363" t="s">
        <v>671</v>
      </c>
      <c r="B6" s="537" t="s">
        <v>1205</v>
      </c>
      <c r="C6" s="538"/>
      <c r="D6" s="539"/>
      <c r="E6" s="364" t="s">
        <v>2</v>
      </c>
      <c r="F6" s="365" t="s">
        <v>3</v>
      </c>
    </row>
    <row r="7" spans="1:6" ht="15" thickBot="1">
      <c r="A7" s="366"/>
      <c r="B7" s="505"/>
      <c r="C7" s="506"/>
      <c r="D7" s="507"/>
      <c r="E7" s="367"/>
      <c r="F7" s="368"/>
    </row>
    <row r="8" spans="1:6">
      <c r="A8" s="508"/>
      <c r="B8" s="509"/>
      <c r="C8" s="509"/>
      <c r="D8" s="509"/>
      <c r="E8" s="509"/>
      <c r="F8" s="510"/>
    </row>
    <row r="9" spans="1:6">
      <c r="A9" s="511"/>
      <c r="B9" s="512"/>
      <c r="C9" s="512"/>
      <c r="D9" s="512"/>
      <c r="E9" s="512"/>
      <c r="F9" s="513"/>
    </row>
    <row r="10" spans="1:6">
      <c r="A10" s="511"/>
      <c r="B10" s="512"/>
      <c r="C10" s="512"/>
      <c r="D10" s="512"/>
      <c r="E10" s="512"/>
      <c r="F10" s="513"/>
    </row>
    <row r="11" spans="1:6">
      <c r="A11" s="511"/>
      <c r="B11" s="512"/>
      <c r="C11" s="512"/>
      <c r="D11" s="512"/>
      <c r="E11" s="512"/>
      <c r="F11" s="513"/>
    </row>
    <row r="12" spans="1:6">
      <c r="A12" s="511"/>
      <c r="B12" s="512"/>
      <c r="C12" s="512"/>
      <c r="D12" s="512"/>
      <c r="E12" s="512"/>
      <c r="F12" s="513"/>
    </row>
    <row r="13" spans="1:6">
      <c r="A13" s="511"/>
      <c r="B13" s="512"/>
      <c r="C13" s="512"/>
      <c r="D13" s="512"/>
      <c r="E13" s="512"/>
      <c r="F13" s="513"/>
    </row>
    <row r="14" spans="1:6">
      <c r="A14" s="511"/>
      <c r="B14" s="512"/>
      <c r="C14" s="512"/>
      <c r="D14" s="512"/>
      <c r="E14" s="512"/>
      <c r="F14" s="513"/>
    </row>
    <row r="15" spans="1:6">
      <c r="A15" s="511"/>
      <c r="B15" s="512"/>
      <c r="C15" s="512"/>
      <c r="D15" s="512"/>
      <c r="E15" s="512"/>
      <c r="F15" s="513"/>
    </row>
    <row r="16" spans="1:6">
      <c r="A16" s="511"/>
      <c r="B16" s="512"/>
      <c r="C16" s="512"/>
      <c r="D16" s="512"/>
      <c r="E16" s="512"/>
      <c r="F16" s="513"/>
    </row>
    <row r="17" spans="1:6">
      <c r="A17" s="511"/>
      <c r="B17" s="512"/>
      <c r="C17" s="512"/>
      <c r="D17" s="512"/>
      <c r="E17" s="512"/>
      <c r="F17" s="513"/>
    </row>
    <row r="18" spans="1:6">
      <c r="A18" s="511"/>
      <c r="B18" s="512"/>
      <c r="C18" s="512"/>
      <c r="D18" s="512"/>
      <c r="E18" s="512"/>
      <c r="F18" s="513"/>
    </row>
    <row r="19" spans="1:6">
      <c r="A19" s="511"/>
      <c r="B19" s="512"/>
      <c r="C19" s="512"/>
      <c r="D19" s="512"/>
      <c r="E19" s="512"/>
      <c r="F19" s="513"/>
    </row>
    <row r="20" spans="1:6">
      <c r="A20" s="511"/>
      <c r="B20" s="512"/>
      <c r="C20" s="512"/>
      <c r="D20" s="512"/>
      <c r="E20" s="512"/>
      <c r="F20" s="513"/>
    </row>
    <row r="21" spans="1:6">
      <c r="A21" s="511"/>
      <c r="B21" s="512"/>
      <c r="C21" s="512"/>
      <c r="D21" s="512"/>
      <c r="E21" s="512"/>
      <c r="F21" s="513"/>
    </row>
    <row r="22" spans="1:6">
      <c r="A22" s="511"/>
      <c r="B22" s="512"/>
      <c r="C22" s="512"/>
      <c r="D22" s="512"/>
      <c r="E22" s="512"/>
      <c r="F22" s="513"/>
    </row>
    <row r="23" spans="1:6">
      <c r="A23" s="511"/>
      <c r="B23" s="512"/>
      <c r="C23" s="512"/>
      <c r="D23" s="512"/>
      <c r="E23" s="512"/>
      <c r="F23" s="513"/>
    </row>
    <row r="24" spans="1:6">
      <c r="A24" s="511"/>
      <c r="B24" s="512"/>
      <c r="C24" s="512"/>
      <c r="D24" s="512"/>
      <c r="E24" s="512"/>
      <c r="F24" s="513"/>
    </row>
    <row r="25" spans="1:6">
      <c r="A25" s="511"/>
      <c r="B25" s="512"/>
      <c r="C25" s="512"/>
      <c r="D25" s="512"/>
      <c r="E25" s="512"/>
      <c r="F25" s="513"/>
    </row>
    <row r="26" spans="1:6">
      <c r="A26" s="511"/>
      <c r="B26" s="512"/>
      <c r="C26" s="512"/>
      <c r="D26" s="512"/>
      <c r="E26" s="512"/>
      <c r="F26" s="513"/>
    </row>
    <row r="27" spans="1:6">
      <c r="A27" s="511"/>
      <c r="B27" s="512"/>
      <c r="C27" s="512"/>
      <c r="D27" s="512"/>
      <c r="E27" s="512"/>
      <c r="F27" s="513"/>
    </row>
    <row r="28" spans="1:6">
      <c r="A28" s="511"/>
      <c r="B28" s="512"/>
      <c r="C28" s="512"/>
      <c r="D28" s="512"/>
      <c r="E28" s="512"/>
      <c r="F28" s="513"/>
    </row>
    <row r="29" spans="1:6">
      <c r="A29" s="511"/>
      <c r="B29" s="512"/>
      <c r="C29" s="512"/>
      <c r="D29" s="512"/>
      <c r="E29" s="512"/>
      <c r="F29" s="513"/>
    </row>
    <row r="30" spans="1:6">
      <c r="A30" s="511"/>
      <c r="B30" s="512"/>
      <c r="C30" s="512"/>
      <c r="D30" s="512"/>
      <c r="E30" s="512"/>
      <c r="F30" s="513"/>
    </row>
    <row r="31" spans="1:6">
      <c r="A31" s="511"/>
      <c r="B31" s="512"/>
      <c r="C31" s="512"/>
      <c r="D31" s="512"/>
      <c r="E31" s="512"/>
      <c r="F31" s="513"/>
    </row>
    <row r="32" spans="1:6">
      <c r="A32" s="511"/>
      <c r="B32" s="512"/>
      <c r="C32" s="512"/>
      <c r="D32" s="512"/>
      <c r="E32" s="512"/>
      <c r="F32" s="513"/>
    </row>
    <row r="33" spans="1:6">
      <c r="A33" s="511"/>
      <c r="B33" s="512"/>
      <c r="C33" s="512"/>
      <c r="D33" s="512"/>
      <c r="E33" s="512"/>
      <c r="F33" s="513"/>
    </row>
    <row r="34" spans="1:6">
      <c r="A34" s="511"/>
      <c r="B34" s="512"/>
      <c r="C34" s="512"/>
      <c r="D34" s="512"/>
      <c r="E34" s="512"/>
      <c r="F34" s="513"/>
    </row>
    <row r="35" spans="1:6">
      <c r="A35" s="511"/>
      <c r="B35" s="512"/>
      <c r="C35" s="512"/>
      <c r="D35" s="512"/>
      <c r="E35" s="512"/>
      <c r="F35" s="513"/>
    </row>
    <row r="36" spans="1:6">
      <c r="A36" s="511"/>
      <c r="B36" s="512"/>
      <c r="C36" s="512"/>
      <c r="D36" s="512"/>
      <c r="E36" s="512"/>
      <c r="F36" s="513"/>
    </row>
    <row r="37" spans="1:6">
      <c r="A37" s="511"/>
      <c r="B37" s="512"/>
      <c r="C37" s="512"/>
      <c r="D37" s="512"/>
      <c r="E37" s="512"/>
      <c r="F37" s="513"/>
    </row>
    <row r="38" spans="1:6">
      <c r="A38" s="511"/>
      <c r="B38" s="512"/>
      <c r="C38" s="512"/>
      <c r="D38" s="512"/>
      <c r="E38" s="512"/>
      <c r="F38" s="513"/>
    </row>
    <row r="39" spans="1:6">
      <c r="A39" s="511"/>
      <c r="B39" s="512"/>
      <c r="C39" s="512"/>
      <c r="D39" s="512"/>
      <c r="E39" s="512"/>
      <c r="F39" s="513"/>
    </row>
    <row r="40" spans="1:6">
      <c r="A40" s="511"/>
      <c r="B40" s="512"/>
      <c r="C40" s="512"/>
      <c r="D40" s="512"/>
      <c r="E40" s="512"/>
      <c r="F40" s="513"/>
    </row>
    <row r="41" spans="1:6">
      <c r="A41" s="511"/>
      <c r="B41" s="512"/>
      <c r="C41" s="512"/>
      <c r="D41" s="512"/>
      <c r="E41" s="512"/>
      <c r="F41" s="513"/>
    </row>
    <row r="42" spans="1:6">
      <c r="A42" s="511"/>
      <c r="B42" s="512"/>
      <c r="C42" s="512"/>
      <c r="D42" s="512"/>
      <c r="E42" s="512"/>
      <c r="F42" s="513"/>
    </row>
    <row r="43" spans="1:6">
      <c r="A43" s="511"/>
      <c r="B43" s="512"/>
      <c r="C43" s="512"/>
      <c r="D43" s="512"/>
      <c r="E43" s="512"/>
      <c r="F43" s="513"/>
    </row>
    <row r="44" spans="1:6">
      <c r="A44" s="511"/>
      <c r="B44" s="512"/>
      <c r="C44" s="512"/>
      <c r="D44" s="512"/>
      <c r="E44" s="512"/>
      <c r="F44" s="513"/>
    </row>
    <row r="45" spans="1:6">
      <c r="A45" s="511"/>
      <c r="B45" s="512"/>
      <c r="C45" s="512"/>
      <c r="D45" s="512"/>
      <c r="E45" s="512"/>
      <c r="F45" s="513"/>
    </row>
    <row r="46" spans="1:6" ht="15" thickBot="1">
      <c r="A46" s="514"/>
      <c r="B46" s="515"/>
      <c r="C46" s="515"/>
      <c r="D46" s="515"/>
      <c r="E46" s="515"/>
      <c r="F46" s="516"/>
    </row>
    <row r="47" spans="1:6" ht="15.6" customHeight="1">
      <c r="A47" s="517" t="s">
        <v>1201</v>
      </c>
      <c r="B47" s="518"/>
      <c r="C47" s="519" t="s">
        <v>599</v>
      </c>
      <c r="D47" s="520"/>
      <c r="E47" s="520"/>
      <c r="F47" s="521"/>
    </row>
    <row r="48" spans="1:6" ht="15.6" customHeight="1">
      <c r="A48" s="528" t="s">
        <v>1311</v>
      </c>
      <c r="B48" s="529"/>
      <c r="C48" s="522"/>
      <c r="D48" s="523"/>
      <c r="E48" s="523"/>
      <c r="F48" s="524"/>
    </row>
    <row r="49" spans="1:6" ht="20.399999999999999" customHeight="1">
      <c r="A49" s="530" t="s">
        <v>1312</v>
      </c>
      <c r="B49" s="531"/>
      <c r="C49" s="522"/>
      <c r="D49" s="523"/>
      <c r="E49" s="523"/>
      <c r="F49" s="524"/>
    </row>
    <row r="50" spans="1:6" ht="15" customHeight="1" thickBot="1">
      <c r="A50" s="532"/>
      <c r="B50" s="533"/>
      <c r="C50" s="525"/>
      <c r="D50" s="526"/>
      <c r="E50" s="526"/>
      <c r="F50" s="527"/>
    </row>
    <row r="51" spans="1:6" ht="15" thickBot="1">
      <c r="A51" s="534" t="s">
        <v>1204</v>
      </c>
      <c r="B51" s="535"/>
      <c r="C51" s="535"/>
      <c r="D51" s="535"/>
      <c r="E51" s="535"/>
      <c r="F51" s="536"/>
    </row>
    <row r="52" spans="1:6">
      <c r="A52" s="363" t="s">
        <v>671</v>
      </c>
      <c r="B52" s="537" t="s">
        <v>1205</v>
      </c>
      <c r="C52" s="538"/>
      <c r="D52" s="539"/>
      <c r="E52" s="364" t="s">
        <v>2</v>
      </c>
      <c r="F52" s="365" t="s">
        <v>3</v>
      </c>
    </row>
    <row r="53" spans="1:6" ht="15" thickBot="1">
      <c r="A53" s="366"/>
      <c r="B53" s="505"/>
      <c r="C53" s="506"/>
      <c r="D53" s="507"/>
      <c r="E53" s="367"/>
      <c r="F53" s="368"/>
    </row>
    <row r="54" spans="1:6">
      <c r="A54" s="508"/>
      <c r="B54" s="509"/>
      <c r="C54" s="509"/>
      <c r="D54" s="509"/>
      <c r="E54" s="509"/>
      <c r="F54" s="510"/>
    </row>
    <row r="55" spans="1:6">
      <c r="A55" s="511"/>
      <c r="B55" s="512"/>
      <c r="C55" s="512"/>
      <c r="D55" s="512"/>
      <c r="E55" s="512"/>
      <c r="F55" s="513"/>
    </row>
    <row r="56" spans="1:6">
      <c r="A56" s="511"/>
      <c r="B56" s="512"/>
      <c r="C56" s="512"/>
      <c r="D56" s="512"/>
      <c r="E56" s="512"/>
      <c r="F56" s="513"/>
    </row>
    <row r="57" spans="1:6">
      <c r="A57" s="511"/>
      <c r="B57" s="512"/>
      <c r="C57" s="512"/>
      <c r="D57" s="512"/>
      <c r="E57" s="512"/>
      <c r="F57" s="513"/>
    </row>
    <row r="58" spans="1:6">
      <c r="A58" s="511"/>
      <c r="B58" s="512"/>
      <c r="C58" s="512"/>
      <c r="D58" s="512"/>
      <c r="E58" s="512"/>
      <c r="F58" s="513"/>
    </row>
    <row r="59" spans="1:6">
      <c r="A59" s="511"/>
      <c r="B59" s="512"/>
      <c r="C59" s="512"/>
      <c r="D59" s="512"/>
      <c r="E59" s="512"/>
      <c r="F59" s="513"/>
    </row>
    <row r="60" spans="1:6">
      <c r="A60" s="511"/>
      <c r="B60" s="512"/>
      <c r="C60" s="512"/>
      <c r="D60" s="512"/>
      <c r="E60" s="512"/>
      <c r="F60" s="513"/>
    </row>
    <row r="61" spans="1:6">
      <c r="A61" s="511"/>
      <c r="B61" s="512"/>
      <c r="C61" s="512"/>
      <c r="D61" s="512"/>
      <c r="E61" s="512"/>
      <c r="F61" s="513"/>
    </row>
    <row r="62" spans="1:6">
      <c r="A62" s="511"/>
      <c r="B62" s="512"/>
      <c r="C62" s="512"/>
      <c r="D62" s="512"/>
      <c r="E62" s="512"/>
      <c r="F62" s="513"/>
    </row>
    <row r="63" spans="1:6">
      <c r="A63" s="511"/>
      <c r="B63" s="512"/>
      <c r="C63" s="512"/>
      <c r="D63" s="512"/>
      <c r="E63" s="512"/>
      <c r="F63" s="513"/>
    </row>
    <row r="64" spans="1:6">
      <c r="A64" s="511"/>
      <c r="B64" s="512"/>
      <c r="C64" s="512"/>
      <c r="D64" s="512"/>
      <c r="E64" s="512"/>
      <c r="F64" s="513"/>
    </row>
    <row r="65" spans="1:6">
      <c r="A65" s="511"/>
      <c r="B65" s="512"/>
      <c r="C65" s="512"/>
      <c r="D65" s="512"/>
      <c r="E65" s="512"/>
      <c r="F65" s="513"/>
    </row>
    <row r="66" spans="1:6">
      <c r="A66" s="511"/>
      <c r="B66" s="512"/>
      <c r="C66" s="512"/>
      <c r="D66" s="512"/>
      <c r="E66" s="512"/>
      <c r="F66" s="513"/>
    </row>
    <row r="67" spans="1:6">
      <c r="A67" s="511"/>
      <c r="B67" s="512"/>
      <c r="C67" s="512"/>
      <c r="D67" s="512"/>
      <c r="E67" s="512"/>
      <c r="F67" s="513"/>
    </row>
    <row r="68" spans="1:6">
      <c r="A68" s="511"/>
      <c r="B68" s="512"/>
      <c r="C68" s="512"/>
      <c r="D68" s="512"/>
      <c r="E68" s="512"/>
      <c r="F68" s="513"/>
    </row>
    <row r="69" spans="1:6">
      <c r="A69" s="511"/>
      <c r="B69" s="512"/>
      <c r="C69" s="512"/>
      <c r="D69" s="512"/>
      <c r="E69" s="512"/>
      <c r="F69" s="513"/>
    </row>
    <row r="70" spans="1:6">
      <c r="A70" s="511"/>
      <c r="B70" s="512"/>
      <c r="C70" s="512"/>
      <c r="D70" s="512"/>
      <c r="E70" s="512"/>
      <c r="F70" s="513"/>
    </row>
    <row r="71" spans="1:6">
      <c r="A71" s="511"/>
      <c r="B71" s="512"/>
      <c r="C71" s="512"/>
      <c r="D71" s="512"/>
      <c r="E71" s="512"/>
      <c r="F71" s="513"/>
    </row>
    <row r="72" spans="1:6">
      <c r="A72" s="511"/>
      <c r="B72" s="512"/>
      <c r="C72" s="512"/>
      <c r="D72" s="512"/>
      <c r="E72" s="512"/>
      <c r="F72" s="513"/>
    </row>
    <row r="73" spans="1:6">
      <c r="A73" s="511"/>
      <c r="B73" s="512"/>
      <c r="C73" s="512"/>
      <c r="D73" s="512"/>
      <c r="E73" s="512"/>
      <c r="F73" s="513"/>
    </row>
    <row r="74" spans="1:6">
      <c r="A74" s="511"/>
      <c r="B74" s="512"/>
      <c r="C74" s="512"/>
      <c r="D74" s="512"/>
      <c r="E74" s="512"/>
      <c r="F74" s="513"/>
    </row>
    <row r="75" spans="1:6">
      <c r="A75" s="511"/>
      <c r="B75" s="512"/>
      <c r="C75" s="512"/>
      <c r="D75" s="512"/>
      <c r="E75" s="512"/>
      <c r="F75" s="513"/>
    </row>
    <row r="76" spans="1:6">
      <c r="A76" s="511"/>
      <c r="B76" s="512"/>
      <c r="C76" s="512"/>
      <c r="D76" s="512"/>
      <c r="E76" s="512"/>
      <c r="F76" s="513"/>
    </row>
    <row r="77" spans="1:6">
      <c r="A77" s="511"/>
      <c r="B77" s="512"/>
      <c r="C77" s="512"/>
      <c r="D77" s="512"/>
      <c r="E77" s="512"/>
      <c r="F77" s="513"/>
    </row>
    <row r="78" spans="1:6">
      <c r="A78" s="511"/>
      <c r="B78" s="512"/>
      <c r="C78" s="512"/>
      <c r="D78" s="512"/>
      <c r="E78" s="512"/>
      <c r="F78" s="513"/>
    </row>
    <row r="79" spans="1:6">
      <c r="A79" s="511"/>
      <c r="B79" s="512"/>
      <c r="C79" s="512"/>
      <c r="D79" s="512"/>
      <c r="E79" s="512"/>
      <c r="F79" s="513"/>
    </row>
    <row r="80" spans="1:6">
      <c r="A80" s="511"/>
      <c r="B80" s="512"/>
      <c r="C80" s="512"/>
      <c r="D80" s="512"/>
      <c r="E80" s="512"/>
      <c r="F80" s="513"/>
    </row>
    <row r="81" spans="1:6">
      <c r="A81" s="511"/>
      <c r="B81" s="512"/>
      <c r="C81" s="512"/>
      <c r="D81" s="512"/>
      <c r="E81" s="512"/>
      <c r="F81" s="513"/>
    </row>
    <row r="82" spans="1:6">
      <c r="A82" s="511"/>
      <c r="B82" s="512"/>
      <c r="C82" s="512"/>
      <c r="D82" s="512"/>
      <c r="E82" s="512"/>
      <c r="F82" s="513"/>
    </row>
    <row r="83" spans="1:6">
      <c r="A83" s="511"/>
      <c r="B83" s="512"/>
      <c r="C83" s="512"/>
      <c r="D83" s="512"/>
      <c r="E83" s="512"/>
      <c r="F83" s="513"/>
    </row>
    <row r="84" spans="1:6">
      <c r="A84" s="511"/>
      <c r="B84" s="512"/>
      <c r="C84" s="512"/>
      <c r="D84" s="512"/>
      <c r="E84" s="512"/>
      <c r="F84" s="513"/>
    </row>
    <row r="85" spans="1:6">
      <c r="A85" s="511"/>
      <c r="B85" s="512"/>
      <c r="C85" s="512"/>
      <c r="D85" s="512"/>
      <c r="E85" s="512"/>
      <c r="F85" s="513"/>
    </row>
    <row r="86" spans="1:6">
      <c r="A86" s="511"/>
      <c r="B86" s="512"/>
      <c r="C86" s="512"/>
      <c r="D86" s="512"/>
      <c r="E86" s="512"/>
      <c r="F86" s="513"/>
    </row>
    <row r="87" spans="1:6">
      <c r="A87" s="511"/>
      <c r="B87" s="512"/>
      <c r="C87" s="512"/>
      <c r="D87" s="512"/>
      <c r="E87" s="512"/>
      <c r="F87" s="513"/>
    </row>
    <row r="88" spans="1:6">
      <c r="A88" s="511"/>
      <c r="B88" s="512"/>
      <c r="C88" s="512"/>
      <c r="D88" s="512"/>
      <c r="E88" s="512"/>
      <c r="F88" s="513"/>
    </row>
    <row r="89" spans="1:6">
      <c r="A89" s="511"/>
      <c r="B89" s="512"/>
      <c r="C89" s="512"/>
      <c r="D89" s="512"/>
      <c r="E89" s="512"/>
      <c r="F89" s="513"/>
    </row>
    <row r="90" spans="1:6">
      <c r="A90" s="511"/>
      <c r="B90" s="512"/>
      <c r="C90" s="512"/>
      <c r="D90" s="512"/>
      <c r="E90" s="512"/>
      <c r="F90" s="513"/>
    </row>
    <row r="91" spans="1:6">
      <c r="A91" s="511"/>
      <c r="B91" s="512"/>
      <c r="C91" s="512"/>
      <c r="D91" s="512"/>
      <c r="E91" s="512"/>
      <c r="F91" s="513"/>
    </row>
    <row r="92" spans="1:6" ht="15" thickBot="1">
      <c r="A92" s="514"/>
      <c r="B92" s="515"/>
      <c r="C92" s="515"/>
      <c r="D92" s="515"/>
      <c r="E92" s="515"/>
      <c r="F92" s="516"/>
    </row>
    <row r="93" spans="1:6" ht="15.6" customHeight="1">
      <c r="A93" s="517" t="s">
        <v>1201</v>
      </c>
      <c r="B93" s="518"/>
      <c r="C93" s="519" t="s">
        <v>599</v>
      </c>
      <c r="D93" s="520"/>
      <c r="E93" s="520"/>
      <c r="F93" s="521"/>
    </row>
    <row r="94" spans="1:6" ht="15.6" customHeight="1">
      <c r="A94" s="528" t="s">
        <v>1311</v>
      </c>
      <c r="B94" s="529"/>
      <c r="C94" s="522"/>
      <c r="D94" s="523"/>
      <c r="E94" s="523"/>
      <c r="F94" s="524"/>
    </row>
    <row r="95" spans="1:6" ht="20.399999999999999" customHeight="1">
      <c r="A95" s="530" t="s">
        <v>1312</v>
      </c>
      <c r="B95" s="531"/>
      <c r="C95" s="522"/>
      <c r="D95" s="523"/>
      <c r="E95" s="523"/>
      <c r="F95" s="524"/>
    </row>
    <row r="96" spans="1:6" ht="15" customHeight="1" thickBot="1">
      <c r="A96" s="532"/>
      <c r="B96" s="533"/>
      <c r="C96" s="525"/>
      <c r="D96" s="526"/>
      <c r="E96" s="526"/>
      <c r="F96" s="527"/>
    </row>
    <row r="97" spans="1:6" ht="15" thickBot="1">
      <c r="A97" s="534" t="s">
        <v>1204</v>
      </c>
      <c r="B97" s="535"/>
      <c r="C97" s="535"/>
      <c r="D97" s="535"/>
      <c r="E97" s="535"/>
      <c r="F97" s="536"/>
    </row>
    <row r="98" spans="1:6">
      <c r="A98" s="363" t="s">
        <v>671</v>
      </c>
      <c r="B98" s="537" t="s">
        <v>1205</v>
      </c>
      <c r="C98" s="538"/>
      <c r="D98" s="539"/>
      <c r="E98" s="364" t="s">
        <v>2</v>
      </c>
      <c r="F98" s="365" t="s">
        <v>3</v>
      </c>
    </row>
    <row r="99" spans="1:6" ht="15" thickBot="1">
      <c r="A99" s="366"/>
      <c r="B99" s="505"/>
      <c r="C99" s="506"/>
      <c r="D99" s="507"/>
      <c r="E99" s="367"/>
      <c r="F99" s="368"/>
    </row>
    <row r="100" spans="1:6">
      <c r="A100" s="508"/>
      <c r="B100" s="509"/>
      <c r="C100" s="509"/>
      <c r="D100" s="509"/>
      <c r="E100" s="509"/>
      <c r="F100" s="510"/>
    </row>
    <row r="101" spans="1:6">
      <c r="A101" s="511"/>
      <c r="B101" s="512"/>
      <c r="C101" s="512"/>
      <c r="D101" s="512"/>
      <c r="E101" s="512"/>
      <c r="F101" s="513"/>
    </row>
    <row r="102" spans="1:6">
      <c r="A102" s="511"/>
      <c r="B102" s="512"/>
      <c r="C102" s="512"/>
      <c r="D102" s="512"/>
      <c r="E102" s="512"/>
      <c r="F102" s="513"/>
    </row>
    <row r="103" spans="1:6">
      <c r="A103" s="511"/>
      <c r="B103" s="512"/>
      <c r="C103" s="512"/>
      <c r="D103" s="512"/>
      <c r="E103" s="512"/>
      <c r="F103" s="513"/>
    </row>
    <row r="104" spans="1:6">
      <c r="A104" s="511"/>
      <c r="B104" s="512"/>
      <c r="C104" s="512"/>
      <c r="D104" s="512"/>
      <c r="E104" s="512"/>
      <c r="F104" s="513"/>
    </row>
    <row r="105" spans="1:6">
      <c r="A105" s="511"/>
      <c r="B105" s="512"/>
      <c r="C105" s="512"/>
      <c r="D105" s="512"/>
      <c r="E105" s="512"/>
      <c r="F105" s="513"/>
    </row>
    <row r="106" spans="1:6">
      <c r="A106" s="511"/>
      <c r="B106" s="512"/>
      <c r="C106" s="512"/>
      <c r="D106" s="512"/>
      <c r="E106" s="512"/>
      <c r="F106" s="513"/>
    </row>
    <row r="107" spans="1:6">
      <c r="A107" s="511"/>
      <c r="B107" s="512"/>
      <c r="C107" s="512"/>
      <c r="D107" s="512"/>
      <c r="E107" s="512"/>
      <c r="F107" s="513"/>
    </row>
    <row r="108" spans="1:6">
      <c r="A108" s="511"/>
      <c r="B108" s="512"/>
      <c r="C108" s="512"/>
      <c r="D108" s="512"/>
      <c r="E108" s="512"/>
      <c r="F108" s="513"/>
    </row>
    <row r="109" spans="1:6">
      <c r="A109" s="511"/>
      <c r="B109" s="512"/>
      <c r="C109" s="512"/>
      <c r="D109" s="512"/>
      <c r="E109" s="512"/>
      <c r="F109" s="513"/>
    </row>
    <row r="110" spans="1:6">
      <c r="A110" s="511"/>
      <c r="B110" s="512"/>
      <c r="C110" s="512"/>
      <c r="D110" s="512"/>
      <c r="E110" s="512"/>
      <c r="F110" s="513"/>
    </row>
    <row r="111" spans="1:6">
      <c r="A111" s="511"/>
      <c r="B111" s="512"/>
      <c r="C111" s="512"/>
      <c r="D111" s="512"/>
      <c r="E111" s="512"/>
      <c r="F111" s="513"/>
    </row>
    <row r="112" spans="1:6">
      <c r="A112" s="511"/>
      <c r="B112" s="512"/>
      <c r="C112" s="512"/>
      <c r="D112" s="512"/>
      <c r="E112" s="512"/>
      <c r="F112" s="513"/>
    </row>
    <row r="113" spans="1:6">
      <c r="A113" s="511"/>
      <c r="B113" s="512"/>
      <c r="C113" s="512"/>
      <c r="D113" s="512"/>
      <c r="E113" s="512"/>
      <c r="F113" s="513"/>
    </row>
    <row r="114" spans="1:6">
      <c r="A114" s="511"/>
      <c r="B114" s="512"/>
      <c r="C114" s="512"/>
      <c r="D114" s="512"/>
      <c r="E114" s="512"/>
      <c r="F114" s="513"/>
    </row>
    <row r="115" spans="1:6">
      <c r="A115" s="511"/>
      <c r="B115" s="512"/>
      <c r="C115" s="512"/>
      <c r="D115" s="512"/>
      <c r="E115" s="512"/>
      <c r="F115" s="513"/>
    </row>
    <row r="116" spans="1:6">
      <c r="A116" s="511"/>
      <c r="B116" s="512"/>
      <c r="C116" s="512"/>
      <c r="D116" s="512"/>
      <c r="E116" s="512"/>
      <c r="F116" s="513"/>
    </row>
    <row r="117" spans="1:6">
      <c r="A117" s="511"/>
      <c r="B117" s="512"/>
      <c r="C117" s="512"/>
      <c r="D117" s="512"/>
      <c r="E117" s="512"/>
      <c r="F117" s="513"/>
    </row>
    <row r="118" spans="1:6">
      <c r="A118" s="511"/>
      <c r="B118" s="512"/>
      <c r="C118" s="512"/>
      <c r="D118" s="512"/>
      <c r="E118" s="512"/>
      <c r="F118" s="513"/>
    </row>
    <row r="119" spans="1:6">
      <c r="A119" s="511"/>
      <c r="B119" s="512"/>
      <c r="C119" s="512"/>
      <c r="D119" s="512"/>
      <c r="E119" s="512"/>
      <c r="F119" s="513"/>
    </row>
    <row r="120" spans="1:6">
      <c r="A120" s="511"/>
      <c r="B120" s="512"/>
      <c r="C120" s="512"/>
      <c r="D120" s="512"/>
      <c r="E120" s="512"/>
      <c r="F120" s="513"/>
    </row>
    <row r="121" spans="1:6">
      <c r="A121" s="511"/>
      <c r="B121" s="512"/>
      <c r="C121" s="512"/>
      <c r="D121" s="512"/>
      <c r="E121" s="512"/>
      <c r="F121" s="513"/>
    </row>
    <row r="122" spans="1:6">
      <c r="A122" s="511"/>
      <c r="B122" s="512"/>
      <c r="C122" s="512"/>
      <c r="D122" s="512"/>
      <c r="E122" s="512"/>
      <c r="F122" s="513"/>
    </row>
    <row r="123" spans="1:6">
      <c r="A123" s="511"/>
      <c r="B123" s="512"/>
      <c r="C123" s="512"/>
      <c r="D123" s="512"/>
      <c r="E123" s="512"/>
      <c r="F123" s="513"/>
    </row>
    <row r="124" spans="1:6">
      <c r="A124" s="511"/>
      <c r="B124" s="512"/>
      <c r="C124" s="512"/>
      <c r="D124" s="512"/>
      <c r="E124" s="512"/>
      <c r="F124" s="513"/>
    </row>
    <row r="125" spans="1:6">
      <c r="A125" s="511"/>
      <c r="B125" s="512"/>
      <c r="C125" s="512"/>
      <c r="D125" s="512"/>
      <c r="E125" s="512"/>
      <c r="F125" s="513"/>
    </row>
    <row r="126" spans="1:6">
      <c r="A126" s="511"/>
      <c r="B126" s="512"/>
      <c r="C126" s="512"/>
      <c r="D126" s="512"/>
      <c r="E126" s="512"/>
      <c r="F126" s="513"/>
    </row>
    <row r="127" spans="1:6">
      <c r="A127" s="511"/>
      <c r="B127" s="512"/>
      <c r="C127" s="512"/>
      <c r="D127" s="512"/>
      <c r="E127" s="512"/>
      <c r="F127" s="513"/>
    </row>
    <row r="128" spans="1:6">
      <c r="A128" s="511"/>
      <c r="B128" s="512"/>
      <c r="C128" s="512"/>
      <c r="D128" s="512"/>
      <c r="E128" s="512"/>
      <c r="F128" s="513"/>
    </row>
    <row r="129" spans="1:6">
      <c r="A129" s="511"/>
      <c r="B129" s="512"/>
      <c r="C129" s="512"/>
      <c r="D129" s="512"/>
      <c r="E129" s="512"/>
      <c r="F129" s="513"/>
    </row>
    <row r="130" spans="1:6">
      <c r="A130" s="511"/>
      <c r="B130" s="512"/>
      <c r="C130" s="512"/>
      <c r="D130" s="512"/>
      <c r="E130" s="512"/>
      <c r="F130" s="513"/>
    </row>
    <row r="131" spans="1:6">
      <c r="A131" s="511"/>
      <c r="B131" s="512"/>
      <c r="C131" s="512"/>
      <c r="D131" s="512"/>
      <c r="E131" s="512"/>
      <c r="F131" s="513"/>
    </row>
    <row r="132" spans="1:6">
      <c r="A132" s="511"/>
      <c r="B132" s="512"/>
      <c r="C132" s="512"/>
      <c r="D132" s="512"/>
      <c r="E132" s="512"/>
      <c r="F132" s="513"/>
    </row>
    <row r="133" spans="1:6">
      <c r="A133" s="511"/>
      <c r="B133" s="512"/>
      <c r="C133" s="512"/>
      <c r="D133" s="512"/>
      <c r="E133" s="512"/>
      <c r="F133" s="513"/>
    </row>
    <row r="134" spans="1:6">
      <c r="A134" s="511"/>
      <c r="B134" s="512"/>
      <c r="C134" s="512"/>
      <c r="D134" s="512"/>
      <c r="E134" s="512"/>
      <c r="F134" s="513"/>
    </row>
    <row r="135" spans="1:6">
      <c r="A135" s="511"/>
      <c r="B135" s="512"/>
      <c r="C135" s="512"/>
      <c r="D135" s="512"/>
      <c r="E135" s="512"/>
      <c r="F135" s="513"/>
    </row>
    <row r="136" spans="1:6">
      <c r="A136" s="511"/>
      <c r="B136" s="512"/>
      <c r="C136" s="512"/>
      <c r="D136" s="512"/>
      <c r="E136" s="512"/>
      <c r="F136" s="513"/>
    </row>
    <row r="137" spans="1:6">
      <c r="A137" s="511"/>
      <c r="B137" s="512"/>
      <c r="C137" s="512"/>
      <c r="D137" s="512"/>
      <c r="E137" s="512"/>
      <c r="F137" s="513"/>
    </row>
    <row r="138" spans="1:6" ht="15" thickBot="1">
      <c r="A138" s="514"/>
      <c r="B138" s="515"/>
      <c r="C138" s="515"/>
      <c r="D138" s="515"/>
      <c r="E138" s="515"/>
      <c r="F138" s="516"/>
    </row>
    <row r="139" spans="1:6" ht="15.6" customHeight="1">
      <c r="A139" s="517" t="s">
        <v>1201</v>
      </c>
      <c r="B139" s="518"/>
      <c r="C139" s="519" t="s">
        <v>599</v>
      </c>
      <c r="D139" s="520"/>
      <c r="E139" s="520"/>
      <c r="F139" s="521"/>
    </row>
    <row r="140" spans="1:6" ht="15.6" customHeight="1">
      <c r="A140" s="528" t="s">
        <v>1311</v>
      </c>
      <c r="B140" s="529"/>
      <c r="C140" s="522"/>
      <c r="D140" s="523"/>
      <c r="E140" s="523"/>
      <c r="F140" s="524"/>
    </row>
    <row r="141" spans="1:6" ht="20.399999999999999" customHeight="1">
      <c r="A141" s="530" t="s">
        <v>1312</v>
      </c>
      <c r="B141" s="531"/>
      <c r="C141" s="522"/>
      <c r="D141" s="523"/>
      <c r="E141" s="523"/>
      <c r="F141" s="524"/>
    </row>
    <row r="142" spans="1:6" ht="15" customHeight="1" thickBot="1">
      <c r="A142" s="532"/>
      <c r="B142" s="533"/>
      <c r="C142" s="525"/>
      <c r="D142" s="526"/>
      <c r="E142" s="526"/>
      <c r="F142" s="527"/>
    </row>
    <row r="143" spans="1:6" ht="15" thickBot="1">
      <c r="A143" s="534" t="s">
        <v>1204</v>
      </c>
      <c r="B143" s="535"/>
      <c r="C143" s="535"/>
      <c r="D143" s="535"/>
      <c r="E143" s="535"/>
      <c r="F143" s="536"/>
    </row>
    <row r="144" spans="1:6">
      <c r="A144" s="363" t="s">
        <v>671</v>
      </c>
      <c r="B144" s="537" t="s">
        <v>1205</v>
      </c>
      <c r="C144" s="538"/>
      <c r="D144" s="539"/>
      <c r="E144" s="364" t="s">
        <v>2</v>
      </c>
      <c r="F144" s="365" t="s">
        <v>3</v>
      </c>
    </row>
    <row r="145" spans="1:6" ht="15" thickBot="1">
      <c r="A145" s="366"/>
      <c r="B145" s="505"/>
      <c r="C145" s="506"/>
      <c r="D145" s="507"/>
      <c r="E145" s="367"/>
      <c r="F145" s="368"/>
    </row>
    <row r="146" spans="1:6">
      <c r="A146" s="508"/>
      <c r="B146" s="509"/>
      <c r="C146" s="509"/>
      <c r="D146" s="509"/>
      <c r="E146" s="509"/>
      <c r="F146" s="510"/>
    </row>
    <row r="147" spans="1:6">
      <c r="A147" s="511"/>
      <c r="B147" s="512"/>
      <c r="C147" s="512"/>
      <c r="D147" s="512"/>
      <c r="E147" s="512"/>
      <c r="F147" s="513"/>
    </row>
    <row r="148" spans="1:6">
      <c r="A148" s="511"/>
      <c r="B148" s="512"/>
      <c r="C148" s="512"/>
      <c r="D148" s="512"/>
      <c r="E148" s="512"/>
      <c r="F148" s="513"/>
    </row>
    <row r="149" spans="1:6">
      <c r="A149" s="511"/>
      <c r="B149" s="512"/>
      <c r="C149" s="512"/>
      <c r="D149" s="512"/>
      <c r="E149" s="512"/>
      <c r="F149" s="513"/>
    </row>
    <row r="150" spans="1:6">
      <c r="A150" s="511"/>
      <c r="B150" s="512"/>
      <c r="C150" s="512"/>
      <c r="D150" s="512"/>
      <c r="E150" s="512"/>
      <c r="F150" s="513"/>
    </row>
    <row r="151" spans="1:6">
      <c r="A151" s="511"/>
      <c r="B151" s="512"/>
      <c r="C151" s="512"/>
      <c r="D151" s="512"/>
      <c r="E151" s="512"/>
      <c r="F151" s="513"/>
    </row>
    <row r="152" spans="1:6">
      <c r="A152" s="511"/>
      <c r="B152" s="512"/>
      <c r="C152" s="512"/>
      <c r="D152" s="512"/>
      <c r="E152" s="512"/>
      <c r="F152" s="513"/>
    </row>
    <row r="153" spans="1:6">
      <c r="A153" s="511"/>
      <c r="B153" s="512"/>
      <c r="C153" s="512"/>
      <c r="D153" s="512"/>
      <c r="E153" s="512"/>
      <c r="F153" s="513"/>
    </row>
    <row r="154" spans="1:6">
      <c r="A154" s="511"/>
      <c r="B154" s="512"/>
      <c r="C154" s="512"/>
      <c r="D154" s="512"/>
      <c r="E154" s="512"/>
      <c r="F154" s="513"/>
    </row>
    <row r="155" spans="1:6">
      <c r="A155" s="511"/>
      <c r="B155" s="512"/>
      <c r="C155" s="512"/>
      <c r="D155" s="512"/>
      <c r="E155" s="512"/>
      <c r="F155" s="513"/>
    </row>
    <row r="156" spans="1:6">
      <c r="A156" s="511"/>
      <c r="B156" s="512"/>
      <c r="C156" s="512"/>
      <c r="D156" s="512"/>
      <c r="E156" s="512"/>
      <c r="F156" s="513"/>
    </row>
    <row r="157" spans="1:6">
      <c r="A157" s="511"/>
      <c r="B157" s="512"/>
      <c r="C157" s="512"/>
      <c r="D157" s="512"/>
      <c r="E157" s="512"/>
      <c r="F157" s="513"/>
    </row>
    <row r="158" spans="1:6">
      <c r="A158" s="511"/>
      <c r="B158" s="512"/>
      <c r="C158" s="512"/>
      <c r="D158" s="512"/>
      <c r="E158" s="512"/>
      <c r="F158" s="513"/>
    </row>
    <row r="159" spans="1:6">
      <c r="A159" s="511"/>
      <c r="B159" s="512"/>
      <c r="C159" s="512"/>
      <c r="D159" s="512"/>
      <c r="E159" s="512"/>
      <c r="F159" s="513"/>
    </row>
    <row r="160" spans="1:6">
      <c r="A160" s="511"/>
      <c r="B160" s="512"/>
      <c r="C160" s="512"/>
      <c r="D160" s="512"/>
      <c r="E160" s="512"/>
      <c r="F160" s="513"/>
    </row>
    <row r="161" spans="1:6">
      <c r="A161" s="511"/>
      <c r="B161" s="512"/>
      <c r="C161" s="512"/>
      <c r="D161" s="512"/>
      <c r="E161" s="512"/>
      <c r="F161" s="513"/>
    </row>
    <row r="162" spans="1:6">
      <c r="A162" s="511"/>
      <c r="B162" s="512"/>
      <c r="C162" s="512"/>
      <c r="D162" s="512"/>
      <c r="E162" s="512"/>
      <c r="F162" s="513"/>
    </row>
    <row r="163" spans="1:6">
      <c r="A163" s="511"/>
      <c r="B163" s="512"/>
      <c r="C163" s="512"/>
      <c r="D163" s="512"/>
      <c r="E163" s="512"/>
      <c r="F163" s="513"/>
    </row>
    <row r="164" spans="1:6">
      <c r="A164" s="511"/>
      <c r="B164" s="512"/>
      <c r="C164" s="512"/>
      <c r="D164" s="512"/>
      <c r="E164" s="512"/>
      <c r="F164" s="513"/>
    </row>
    <row r="165" spans="1:6">
      <c r="A165" s="511"/>
      <c r="B165" s="512"/>
      <c r="C165" s="512"/>
      <c r="D165" s="512"/>
      <c r="E165" s="512"/>
      <c r="F165" s="513"/>
    </row>
    <row r="166" spans="1:6">
      <c r="A166" s="511"/>
      <c r="B166" s="512"/>
      <c r="C166" s="512"/>
      <c r="D166" s="512"/>
      <c r="E166" s="512"/>
      <c r="F166" s="513"/>
    </row>
    <row r="167" spans="1:6">
      <c r="A167" s="511"/>
      <c r="B167" s="512"/>
      <c r="C167" s="512"/>
      <c r="D167" s="512"/>
      <c r="E167" s="512"/>
      <c r="F167" s="513"/>
    </row>
    <row r="168" spans="1:6">
      <c r="A168" s="511"/>
      <c r="B168" s="512"/>
      <c r="C168" s="512"/>
      <c r="D168" s="512"/>
      <c r="E168" s="512"/>
      <c r="F168" s="513"/>
    </row>
    <row r="169" spans="1:6">
      <c r="A169" s="511"/>
      <c r="B169" s="512"/>
      <c r="C169" s="512"/>
      <c r="D169" s="512"/>
      <c r="E169" s="512"/>
      <c r="F169" s="513"/>
    </row>
    <row r="170" spans="1:6">
      <c r="A170" s="511"/>
      <c r="B170" s="512"/>
      <c r="C170" s="512"/>
      <c r="D170" s="512"/>
      <c r="E170" s="512"/>
      <c r="F170" s="513"/>
    </row>
    <row r="171" spans="1:6">
      <c r="A171" s="511"/>
      <c r="B171" s="512"/>
      <c r="C171" s="512"/>
      <c r="D171" s="512"/>
      <c r="E171" s="512"/>
      <c r="F171" s="513"/>
    </row>
    <row r="172" spans="1:6">
      <c r="A172" s="511"/>
      <c r="B172" s="512"/>
      <c r="C172" s="512"/>
      <c r="D172" s="512"/>
      <c r="E172" s="512"/>
      <c r="F172" s="513"/>
    </row>
    <row r="173" spans="1:6">
      <c r="A173" s="511"/>
      <c r="B173" s="512"/>
      <c r="C173" s="512"/>
      <c r="D173" s="512"/>
      <c r="E173" s="512"/>
      <c r="F173" s="513"/>
    </row>
    <row r="174" spans="1:6">
      <c r="A174" s="511"/>
      <c r="B174" s="512"/>
      <c r="C174" s="512"/>
      <c r="D174" s="512"/>
      <c r="E174" s="512"/>
      <c r="F174" s="513"/>
    </row>
    <row r="175" spans="1:6">
      <c r="A175" s="511"/>
      <c r="B175" s="512"/>
      <c r="C175" s="512"/>
      <c r="D175" s="512"/>
      <c r="E175" s="512"/>
      <c r="F175" s="513"/>
    </row>
    <row r="176" spans="1:6">
      <c r="A176" s="511"/>
      <c r="B176" s="512"/>
      <c r="C176" s="512"/>
      <c r="D176" s="512"/>
      <c r="E176" s="512"/>
      <c r="F176" s="513"/>
    </row>
    <row r="177" spans="1:6">
      <c r="A177" s="511"/>
      <c r="B177" s="512"/>
      <c r="C177" s="512"/>
      <c r="D177" s="512"/>
      <c r="E177" s="512"/>
      <c r="F177" s="513"/>
    </row>
    <row r="178" spans="1:6">
      <c r="A178" s="511"/>
      <c r="B178" s="512"/>
      <c r="C178" s="512"/>
      <c r="D178" s="512"/>
      <c r="E178" s="512"/>
      <c r="F178" s="513"/>
    </row>
    <row r="179" spans="1:6">
      <c r="A179" s="511"/>
      <c r="B179" s="512"/>
      <c r="C179" s="512"/>
      <c r="D179" s="512"/>
      <c r="E179" s="512"/>
      <c r="F179" s="513"/>
    </row>
    <row r="180" spans="1:6">
      <c r="A180" s="511"/>
      <c r="B180" s="512"/>
      <c r="C180" s="512"/>
      <c r="D180" s="512"/>
      <c r="E180" s="512"/>
      <c r="F180" s="513"/>
    </row>
    <row r="181" spans="1:6">
      <c r="A181" s="511"/>
      <c r="B181" s="512"/>
      <c r="C181" s="512"/>
      <c r="D181" s="512"/>
      <c r="E181" s="512"/>
      <c r="F181" s="513"/>
    </row>
    <row r="182" spans="1:6">
      <c r="A182" s="511"/>
      <c r="B182" s="512"/>
      <c r="C182" s="512"/>
      <c r="D182" s="512"/>
      <c r="E182" s="512"/>
      <c r="F182" s="513"/>
    </row>
    <row r="183" spans="1:6">
      <c r="A183" s="511"/>
      <c r="B183" s="512"/>
      <c r="C183" s="512"/>
      <c r="D183" s="512"/>
      <c r="E183" s="512"/>
      <c r="F183" s="513"/>
    </row>
    <row r="184" spans="1:6" ht="15" thickBot="1">
      <c r="A184" s="514"/>
      <c r="B184" s="515"/>
      <c r="C184" s="515"/>
      <c r="D184" s="515"/>
      <c r="E184" s="515"/>
      <c r="F184" s="516"/>
    </row>
  </sheetData>
  <protectedRanges>
    <protectedRange sqref="A7 A53 A99 A145" name="APUS_3"/>
  </protectedRanges>
  <mergeCells count="32">
    <mergeCell ref="A143:F143"/>
    <mergeCell ref="B144:D144"/>
    <mergeCell ref="B145:D145"/>
    <mergeCell ref="A146:F184"/>
    <mergeCell ref="A97:F97"/>
    <mergeCell ref="B98:D98"/>
    <mergeCell ref="B99:D99"/>
    <mergeCell ref="A100:F138"/>
    <mergeCell ref="A139:B139"/>
    <mergeCell ref="C139:F142"/>
    <mergeCell ref="A140:B140"/>
    <mergeCell ref="A141:B142"/>
    <mergeCell ref="A51:F51"/>
    <mergeCell ref="B52:D52"/>
    <mergeCell ref="B53:D53"/>
    <mergeCell ref="A54:F92"/>
    <mergeCell ref="A93:B93"/>
    <mergeCell ref="C93:F96"/>
    <mergeCell ref="A94:B94"/>
    <mergeCell ref="A95:B96"/>
    <mergeCell ref="B7:D7"/>
    <mergeCell ref="A8:F46"/>
    <mergeCell ref="A47:B47"/>
    <mergeCell ref="C47:F50"/>
    <mergeCell ref="A48:B48"/>
    <mergeCell ref="A49:B50"/>
    <mergeCell ref="B6:D6"/>
    <mergeCell ref="A1:B1"/>
    <mergeCell ref="C1:F4"/>
    <mergeCell ref="A2:B2"/>
    <mergeCell ref="A3:B4"/>
    <mergeCell ref="A5:F5"/>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2D42-78C3-40D4-964A-46FB98040AAA}">
  <sheetPr>
    <tabColor rgb="FF92D050"/>
  </sheetPr>
  <dimension ref="A1:F230"/>
  <sheetViews>
    <sheetView view="pageBreakPreview" zoomScale="85" zoomScaleNormal="100" zoomScaleSheetLayoutView="85" workbookViewId="0">
      <selection activeCell="J18" sqref="J18"/>
    </sheetView>
  </sheetViews>
  <sheetFormatPr baseColWidth="10" defaultRowHeight="14.4"/>
  <cols>
    <col min="1" max="1" width="23.33203125" customWidth="1"/>
    <col min="2" max="2" width="31.44140625" customWidth="1"/>
    <col min="3" max="3" width="9.21875" customWidth="1"/>
    <col min="4" max="4" width="7.33203125" customWidth="1"/>
    <col min="5" max="5" width="8.21875" customWidth="1"/>
  </cols>
  <sheetData>
    <row r="1" spans="1:6" ht="15.6">
      <c r="A1" s="517" t="s">
        <v>1201</v>
      </c>
      <c r="B1" s="518"/>
      <c r="C1" s="519" t="s">
        <v>599</v>
      </c>
      <c r="D1" s="520"/>
      <c r="E1" s="520"/>
      <c r="F1" s="521"/>
    </row>
    <row r="2" spans="1:6" ht="15.6">
      <c r="A2" s="528" t="s">
        <v>1313</v>
      </c>
      <c r="B2" s="529"/>
      <c r="C2" s="522"/>
      <c r="D2" s="523"/>
      <c r="E2" s="523"/>
      <c r="F2" s="524"/>
    </row>
    <row r="3" spans="1:6" ht="20.399999999999999" customHeight="1">
      <c r="A3" s="530" t="s">
        <v>1314</v>
      </c>
      <c r="B3" s="531"/>
      <c r="C3" s="522"/>
      <c r="D3" s="523"/>
      <c r="E3" s="523"/>
      <c r="F3" s="524"/>
    </row>
    <row r="4" spans="1:6" ht="15" thickBot="1">
      <c r="A4" s="532"/>
      <c r="B4" s="533"/>
      <c r="C4" s="525"/>
      <c r="D4" s="526"/>
      <c r="E4" s="526"/>
      <c r="F4" s="527"/>
    </row>
    <row r="5" spans="1:6" ht="15" thickBot="1">
      <c r="A5" s="534" t="s">
        <v>1204</v>
      </c>
      <c r="B5" s="535"/>
      <c r="C5" s="535"/>
      <c r="D5" s="535"/>
      <c r="E5" s="535"/>
      <c r="F5" s="536"/>
    </row>
    <row r="6" spans="1:6">
      <c r="A6" s="363" t="s">
        <v>671</v>
      </c>
      <c r="B6" s="537" t="s">
        <v>1205</v>
      </c>
      <c r="C6" s="538"/>
      <c r="D6" s="539"/>
      <c r="E6" s="364" t="s">
        <v>2</v>
      </c>
      <c r="F6" s="365" t="s">
        <v>3</v>
      </c>
    </row>
    <row r="7" spans="1:6" ht="15" thickBot="1">
      <c r="A7" s="366"/>
      <c r="B7" s="505"/>
      <c r="C7" s="506"/>
      <c r="D7" s="507"/>
      <c r="E7" s="367"/>
      <c r="F7" s="368"/>
    </row>
    <row r="8" spans="1:6">
      <c r="A8" s="508"/>
      <c r="B8" s="509"/>
      <c r="C8" s="509"/>
      <c r="D8" s="509"/>
      <c r="E8" s="509"/>
      <c r="F8" s="510"/>
    </row>
    <row r="9" spans="1:6">
      <c r="A9" s="511"/>
      <c r="B9" s="512"/>
      <c r="C9" s="512"/>
      <c r="D9" s="512"/>
      <c r="E9" s="512"/>
      <c r="F9" s="513"/>
    </row>
    <row r="10" spans="1:6">
      <c r="A10" s="511"/>
      <c r="B10" s="512"/>
      <c r="C10" s="512"/>
      <c r="D10" s="512"/>
      <c r="E10" s="512"/>
      <c r="F10" s="513"/>
    </row>
    <row r="11" spans="1:6">
      <c r="A11" s="511"/>
      <c r="B11" s="512"/>
      <c r="C11" s="512"/>
      <c r="D11" s="512"/>
      <c r="E11" s="512"/>
      <c r="F11" s="513"/>
    </row>
    <row r="12" spans="1:6">
      <c r="A12" s="511"/>
      <c r="B12" s="512"/>
      <c r="C12" s="512"/>
      <c r="D12" s="512"/>
      <c r="E12" s="512"/>
      <c r="F12" s="513"/>
    </row>
    <row r="13" spans="1:6">
      <c r="A13" s="511"/>
      <c r="B13" s="512"/>
      <c r="C13" s="512"/>
      <c r="D13" s="512"/>
      <c r="E13" s="512"/>
      <c r="F13" s="513"/>
    </row>
    <row r="14" spans="1:6">
      <c r="A14" s="511"/>
      <c r="B14" s="512"/>
      <c r="C14" s="512"/>
      <c r="D14" s="512"/>
      <c r="E14" s="512"/>
      <c r="F14" s="513"/>
    </row>
    <row r="15" spans="1:6">
      <c r="A15" s="511"/>
      <c r="B15" s="512"/>
      <c r="C15" s="512"/>
      <c r="D15" s="512"/>
      <c r="E15" s="512"/>
      <c r="F15" s="513"/>
    </row>
    <row r="16" spans="1:6">
      <c r="A16" s="511"/>
      <c r="B16" s="512"/>
      <c r="C16" s="512"/>
      <c r="D16" s="512"/>
      <c r="E16" s="512"/>
      <c r="F16" s="513"/>
    </row>
    <row r="17" spans="1:6">
      <c r="A17" s="511"/>
      <c r="B17" s="512"/>
      <c r="C17" s="512"/>
      <c r="D17" s="512"/>
      <c r="E17" s="512"/>
      <c r="F17" s="513"/>
    </row>
    <row r="18" spans="1:6">
      <c r="A18" s="511"/>
      <c r="B18" s="512"/>
      <c r="C18" s="512"/>
      <c r="D18" s="512"/>
      <c r="E18" s="512"/>
      <c r="F18" s="513"/>
    </row>
    <row r="19" spans="1:6">
      <c r="A19" s="511"/>
      <c r="B19" s="512"/>
      <c r="C19" s="512"/>
      <c r="D19" s="512"/>
      <c r="E19" s="512"/>
      <c r="F19" s="513"/>
    </row>
    <row r="20" spans="1:6">
      <c r="A20" s="511"/>
      <c r="B20" s="512"/>
      <c r="C20" s="512"/>
      <c r="D20" s="512"/>
      <c r="E20" s="512"/>
      <c r="F20" s="513"/>
    </row>
    <row r="21" spans="1:6">
      <c r="A21" s="511"/>
      <c r="B21" s="512"/>
      <c r="C21" s="512"/>
      <c r="D21" s="512"/>
      <c r="E21" s="512"/>
      <c r="F21" s="513"/>
    </row>
    <row r="22" spans="1:6">
      <c r="A22" s="511"/>
      <c r="B22" s="512"/>
      <c r="C22" s="512"/>
      <c r="D22" s="512"/>
      <c r="E22" s="512"/>
      <c r="F22" s="513"/>
    </row>
    <row r="23" spans="1:6">
      <c r="A23" s="511"/>
      <c r="B23" s="512"/>
      <c r="C23" s="512"/>
      <c r="D23" s="512"/>
      <c r="E23" s="512"/>
      <c r="F23" s="513"/>
    </row>
    <row r="24" spans="1:6">
      <c r="A24" s="511"/>
      <c r="B24" s="512"/>
      <c r="C24" s="512"/>
      <c r="D24" s="512"/>
      <c r="E24" s="512"/>
      <c r="F24" s="513"/>
    </row>
    <row r="25" spans="1:6">
      <c r="A25" s="511"/>
      <c r="B25" s="512"/>
      <c r="C25" s="512"/>
      <c r="D25" s="512"/>
      <c r="E25" s="512"/>
      <c r="F25" s="513"/>
    </row>
    <row r="26" spans="1:6">
      <c r="A26" s="511"/>
      <c r="B26" s="512"/>
      <c r="C26" s="512"/>
      <c r="D26" s="512"/>
      <c r="E26" s="512"/>
      <c r="F26" s="513"/>
    </row>
    <row r="27" spans="1:6">
      <c r="A27" s="511"/>
      <c r="B27" s="512"/>
      <c r="C27" s="512"/>
      <c r="D27" s="512"/>
      <c r="E27" s="512"/>
      <c r="F27" s="513"/>
    </row>
    <row r="28" spans="1:6">
      <c r="A28" s="511"/>
      <c r="B28" s="512"/>
      <c r="C28" s="512"/>
      <c r="D28" s="512"/>
      <c r="E28" s="512"/>
      <c r="F28" s="513"/>
    </row>
    <row r="29" spans="1:6">
      <c r="A29" s="511"/>
      <c r="B29" s="512"/>
      <c r="C29" s="512"/>
      <c r="D29" s="512"/>
      <c r="E29" s="512"/>
      <c r="F29" s="513"/>
    </row>
    <row r="30" spans="1:6">
      <c r="A30" s="511"/>
      <c r="B30" s="512"/>
      <c r="C30" s="512"/>
      <c r="D30" s="512"/>
      <c r="E30" s="512"/>
      <c r="F30" s="513"/>
    </row>
    <row r="31" spans="1:6">
      <c r="A31" s="511"/>
      <c r="B31" s="512"/>
      <c r="C31" s="512"/>
      <c r="D31" s="512"/>
      <c r="E31" s="512"/>
      <c r="F31" s="513"/>
    </row>
    <row r="32" spans="1:6">
      <c r="A32" s="511"/>
      <c r="B32" s="512"/>
      <c r="C32" s="512"/>
      <c r="D32" s="512"/>
      <c r="E32" s="512"/>
      <c r="F32" s="513"/>
    </row>
    <row r="33" spans="1:6">
      <c r="A33" s="511"/>
      <c r="B33" s="512"/>
      <c r="C33" s="512"/>
      <c r="D33" s="512"/>
      <c r="E33" s="512"/>
      <c r="F33" s="513"/>
    </row>
    <row r="34" spans="1:6">
      <c r="A34" s="511"/>
      <c r="B34" s="512"/>
      <c r="C34" s="512"/>
      <c r="D34" s="512"/>
      <c r="E34" s="512"/>
      <c r="F34" s="513"/>
    </row>
    <row r="35" spans="1:6">
      <c r="A35" s="511"/>
      <c r="B35" s="512"/>
      <c r="C35" s="512"/>
      <c r="D35" s="512"/>
      <c r="E35" s="512"/>
      <c r="F35" s="513"/>
    </row>
    <row r="36" spans="1:6">
      <c r="A36" s="511"/>
      <c r="B36" s="512"/>
      <c r="C36" s="512"/>
      <c r="D36" s="512"/>
      <c r="E36" s="512"/>
      <c r="F36" s="513"/>
    </row>
    <row r="37" spans="1:6">
      <c r="A37" s="511"/>
      <c r="B37" s="512"/>
      <c r="C37" s="512"/>
      <c r="D37" s="512"/>
      <c r="E37" s="512"/>
      <c r="F37" s="513"/>
    </row>
    <row r="38" spans="1:6">
      <c r="A38" s="511"/>
      <c r="B38" s="512"/>
      <c r="C38" s="512"/>
      <c r="D38" s="512"/>
      <c r="E38" s="512"/>
      <c r="F38" s="513"/>
    </row>
    <row r="39" spans="1:6">
      <c r="A39" s="511"/>
      <c r="B39" s="512"/>
      <c r="C39" s="512"/>
      <c r="D39" s="512"/>
      <c r="E39" s="512"/>
      <c r="F39" s="513"/>
    </row>
    <row r="40" spans="1:6">
      <c r="A40" s="511"/>
      <c r="B40" s="512"/>
      <c r="C40" s="512"/>
      <c r="D40" s="512"/>
      <c r="E40" s="512"/>
      <c r="F40" s="513"/>
    </row>
    <row r="41" spans="1:6">
      <c r="A41" s="511"/>
      <c r="B41" s="512"/>
      <c r="C41" s="512"/>
      <c r="D41" s="512"/>
      <c r="E41" s="512"/>
      <c r="F41" s="513"/>
    </row>
    <row r="42" spans="1:6">
      <c r="A42" s="511"/>
      <c r="B42" s="512"/>
      <c r="C42" s="512"/>
      <c r="D42" s="512"/>
      <c r="E42" s="512"/>
      <c r="F42" s="513"/>
    </row>
    <row r="43" spans="1:6">
      <c r="A43" s="511"/>
      <c r="B43" s="512"/>
      <c r="C43" s="512"/>
      <c r="D43" s="512"/>
      <c r="E43" s="512"/>
      <c r="F43" s="513"/>
    </row>
    <row r="44" spans="1:6">
      <c r="A44" s="511"/>
      <c r="B44" s="512"/>
      <c r="C44" s="512"/>
      <c r="D44" s="512"/>
      <c r="E44" s="512"/>
      <c r="F44" s="513"/>
    </row>
    <row r="45" spans="1:6">
      <c r="A45" s="511"/>
      <c r="B45" s="512"/>
      <c r="C45" s="512"/>
      <c r="D45" s="512"/>
      <c r="E45" s="512"/>
      <c r="F45" s="513"/>
    </row>
    <row r="46" spans="1:6" ht="15" thickBot="1">
      <c r="A46" s="514"/>
      <c r="B46" s="515"/>
      <c r="C46" s="515"/>
      <c r="D46" s="515"/>
      <c r="E46" s="515"/>
      <c r="F46" s="516"/>
    </row>
    <row r="47" spans="1:6" ht="15.6" customHeight="1">
      <c r="A47" s="517" t="s">
        <v>1201</v>
      </c>
      <c r="B47" s="518"/>
      <c r="C47" s="519" t="s">
        <v>599</v>
      </c>
      <c r="D47" s="520"/>
      <c r="E47" s="520"/>
      <c r="F47" s="521"/>
    </row>
    <row r="48" spans="1:6" ht="15.6" customHeight="1">
      <c r="A48" s="528" t="s">
        <v>1313</v>
      </c>
      <c r="B48" s="529"/>
      <c r="C48" s="522"/>
      <c r="D48" s="523"/>
      <c r="E48" s="523"/>
      <c r="F48" s="524"/>
    </row>
    <row r="49" spans="1:6" ht="20.399999999999999" customHeight="1">
      <c r="A49" s="530" t="s">
        <v>1314</v>
      </c>
      <c r="B49" s="531"/>
      <c r="C49" s="522"/>
      <c r="D49" s="523"/>
      <c r="E49" s="523"/>
      <c r="F49" s="524"/>
    </row>
    <row r="50" spans="1:6" ht="15" customHeight="1" thickBot="1">
      <c r="A50" s="532"/>
      <c r="B50" s="533"/>
      <c r="C50" s="525"/>
      <c r="D50" s="526"/>
      <c r="E50" s="526"/>
      <c r="F50" s="527"/>
    </row>
    <row r="51" spans="1:6" ht="15" thickBot="1">
      <c r="A51" s="534" t="s">
        <v>1204</v>
      </c>
      <c r="B51" s="535"/>
      <c r="C51" s="535"/>
      <c r="D51" s="535"/>
      <c r="E51" s="535"/>
      <c r="F51" s="536"/>
    </row>
    <row r="52" spans="1:6">
      <c r="A52" s="363" t="s">
        <v>671</v>
      </c>
      <c r="B52" s="537" t="s">
        <v>1205</v>
      </c>
      <c r="C52" s="538"/>
      <c r="D52" s="539"/>
      <c r="E52" s="364" t="s">
        <v>2</v>
      </c>
      <c r="F52" s="365" t="s">
        <v>3</v>
      </c>
    </row>
    <row r="53" spans="1:6" ht="15" thickBot="1">
      <c r="A53" s="366"/>
      <c r="B53" s="505"/>
      <c r="C53" s="506"/>
      <c r="D53" s="507"/>
      <c r="E53" s="367"/>
      <c r="F53" s="368"/>
    </row>
    <row r="54" spans="1:6">
      <c r="A54" s="508"/>
      <c r="B54" s="509"/>
      <c r="C54" s="509"/>
      <c r="D54" s="509"/>
      <c r="E54" s="509"/>
      <c r="F54" s="510"/>
    </row>
    <row r="55" spans="1:6">
      <c r="A55" s="511"/>
      <c r="B55" s="512"/>
      <c r="C55" s="512"/>
      <c r="D55" s="512"/>
      <c r="E55" s="512"/>
      <c r="F55" s="513"/>
    </row>
    <row r="56" spans="1:6">
      <c r="A56" s="511"/>
      <c r="B56" s="512"/>
      <c r="C56" s="512"/>
      <c r="D56" s="512"/>
      <c r="E56" s="512"/>
      <c r="F56" s="513"/>
    </row>
    <row r="57" spans="1:6">
      <c r="A57" s="511"/>
      <c r="B57" s="512"/>
      <c r="C57" s="512"/>
      <c r="D57" s="512"/>
      <c r="E57" s="512"/>
      <c r="F57" s="513"/>
    </row>
    <row r="58" spans="1:6">
      <c r="A58" s="511"/>
      <c r="B58" s="512"/>
      <c r="C58" s="512"/>
      <c r="D58" s="512"/>
      <c r="E58" s="512"/>
      <c r="F58" s="513"/>
    </row>
    <row r="59" spans="1:6">
      <c r="A59" s="511"/>
      <c r="B59" s="512"/>
      <c r="C59" s="512"/>
      <c r="D59" s="512"/>
      <c r="E59" s="512"/>
      <c r="F59" s="513"/>
    </row>
    <row r="60" spans="1:6">
      <c r="A60" s="511"/>
      <c r="B60" s="512"/>
      <c r="C60" s="512"/>
      <c r="D60" s="512"/>
      <c r="E60" s="512"/>
      <c r="F60" s="513"/>
    </row>
    <row r="61" spans="1:6">
      <c r="A61" s="511"/>
      <c r="B61" s="512"/>
      <c r="C61" s="512"/>
      <c r="D61" s="512"/>
      <c r="E61" s="512"/>
      <c r="F61" s="513"/>
    </row>
    <row r="62" spans="1:6">
      <c r="A62" s="511"/>
      <c r="B62" s="512"/>
      <c r="C62" s="512"/>
      <c r="D62" s="512"/>
      <c r="E62" s="512"/>
      <c r="F62" s="513"/>
    </row>
    <row r="63" spans="1:6">
      <c r="A63" s="511"/>
      <c r="B63" s="512"/>
      <c r="C63" s="512"/>
      <c r="D63" s="512"/>
      <c r="E63" s="512"/>
      <c r="F63" s="513"/>
    </row>
    <row r="64" spans="1:6">
      <c r="A64" s="511"/>
      <c r="B64" s="512"/>
      <c r="C64" s="512"/>
      <c r="D64" s="512"/>
      <c r="E64" s="512"/>
      <c r="F64" s="513"/>
    </row>
    <row r="65" spans="1:6">
      <c r="A65" s="511"/>
      <c r="B65" s="512"/>
      <c r="C65" s="512"/>
      <c r="D65" s="512"/>
      <c r="E65" s="512"/>
      <c r="F65" s="513"/>
    </row>
    <row r="66" spans="1:6">
      <c r="A66" s="511"/>
      <c r="B66" s="512"/>
      <c r="C66" s="512"/>
      <c r="D66" s="512"/>
      <c r="E66" s="512"/>
      <c r="F66" s="513"/>
    </row>
    <row r="67" spans="1:6">
      <c r="A67" s="511"/>
      <c r="B67" s="512"/>
      <c r="C67" s="512"/>
      <c r="D67" s="512"/>
      <c r="E67" s="512"/>
      <c r="F67" s="513"/>
    </row>
    <row r="68" spans="1:6">
      <c r="A68" s="511"/>
      <c r="B68" s="512"/>
      <c r="C68" s="512"/>
      <c r="D68" s="512"/>
      <c r="E68" s="512"/>
      <c r="F68" s="513"/>
    </row>
    <row r="69" spans="1:6">
      <c r="A69" s="511"/>
      <c r="B69" s="512"/>
      <c r="C69" s="512"/>
      <c r="D69" s="512"/>
      <c r="E69" s="512"/>
      <c r="F69" s="513"/>
    </row>
    <row r="70" spans="1:6">
      <c r="A70" s="511"/>
      <c r="B70" s="512"/>
      <c r="C70" s="512"/>
      <c r="D70" s="512"/>
      <c r="E70" s="512"/>
      <c r="F70" s="513"/>
    </row>
    <row r="71" spans="1:6">
      <c r="A71" s="511"/>
      <c r="B71" s="512"/>
      <c r="C71" s="512"/>
      <c r="D71" s="512"/>
      <c r="E71" s="512"/>
      <c r="F71" s="513"/>
    </row>
    <row r="72" spans="1:6">
      <c r="A72" s="511"/>
      <c r="B72" s="512"/>
      <c r="C72" s="512"/>
      <c r="D72" s="512"/>
      <c r="E72" s="512"/>
      <c r="F72" s="513"/>
    </row>
    <row r="73" spans="1:6">
      <c r="A73" s="511"/>
      <c r="B73" s="512"/>
      <c r="C73" s="512"/>
      <c r="D73" s="512"/>
      <c r="E73" s="512"/>
      <c r="F73" s="513"/>
    </row>
    <row r="74" spans="1:6">
      <c r="A74" s="511"/>
      <c r="B74" s="512"/>
      <c r="C74" s="512"/>
      <c r="D74" s="512"/>
      <c r="E74" s="512"/>
      <c r="F74" s="513"/>
    </row>
    <row r="75" spans="1:6">
      <c r="A75" s="511"/>
      <c r="B75" s="512"/>
      <c r="C75" s="512"/>
      <c r="D75" s="512"/>
      <c r="E75" s="512"/>
      <c r="F75" s="513"/>
    </row>
    <row r="76" spans="1:6">
      <c r="A76" s="511"/>
      <c r="B76" s="512"/>
      <c r="C76" s="512"/>
      <c r="D76" s="512"/>
      <c r="E76" s="512"/>
      <c r="F76" s="513"/>
    </row>
    <row r="77" spans="1:6">
      <c r="A77" s="511"/>
      <c r="B77" s="512"/>
      <c r="C77" s="512"/>
      <c r="D77" s="512"/>
      <c r="E77" s="512"/>
      <c r="F77" s="513"/>
    </row>
    <row r="78" spans="1:6">
      <c r="A78" s="511"/>
      <c r="B78" s="512"/>
      <c r="C78" s="512"/>
      <c r="D78" s="512"/>
      <c r="E78" s="512"/>
      <c r="F78" s="513"/>
    </row>
    <row r="79" spans="1:6">
      <c r="A79" s="511"/>
      <c r="B79" s="512"/>
      <c r="C79" s="512"/>
      <c r="D79" s="512"/>
      <c r="E79" s="512"/>
      <c r="F79" s="513"/>
    </row>
    <row r="80" spans="1:6">
      <c r="A80" s="511"/>
      <c r="B80" s="512"/>
      <c r="C80" s="512"/>
      <c r="D80" s="512"/>
      <c r="E80" s="512"/>
      <c r="F80" s="513"/>
    </row>
    <row r="81" spans="1:6">
      <c r="A81" s="511"/>
      <c r="B81" s="512"/>
      <c r="C81" s="512"/>
      <c r="D81" s="512"/>
      <c r="E81" s="512"/>
      <c r="F81" s="513"/>
    </row>
    <row r="82" spans="1:6">
      <c r="A82" s="511"/>
      <c r="B82" s="512"/>
      <c r="C82" s="512"/>
      <c r="D82" s="512"/>
      <c r="E82" s="512"/>
      <c r="F82" s="513"/>
    </row>
    <row r="83" spans="1:6">
      <c r="A83" s="511"/>
      <c r="B83" s="512"/>
      <c r="C83" s="512"/>
      <c r="D83" s="512"/>
      <c r="E83" s="512"/>
      <c r="F83" s="513"/>
    </row>
    <row r="84" spans="1:6">
      <c r="A84" s="511"/>
      <c r="B84" s="512"/>
      <c r="C84" s="512"/>
      <c r="D84" s="512"/>
      <c r="E84" s="512"/>
      <c r="F84" s="513"/>
    </row>
    <row r="85" spans="1:6">
      <c r="A85" s="511"/>
      <c r="B85" s="512"/>
      <c r="C85" s="512"/>
      <c r="D85" s="512"/>
      <c r="E85" s="512"/>
      <c r="F85" s="513"/>
    </row>
    <row r="86" spans="1:6">
      <c r="A86" s="511"/>
      <c r="B86" s="512"/>
      <c r="C86" s="512"/>
      <c r="D86" s="512"/>
      <c r="E86" s="512"/>
      <c r="F86" s="513"/>
    </row>
    <row r="87" spans="1:6">
      <c r="A87" s="511"/>
      <c r="B87" s="512"/>
      <c r="C87" s="512"/>
      <c r="D87" s="512"/>
      <c r="E87" s="512"/>
      <c r="F87" s="513"/>
    </row>
    <row r="88" spans="1:6">
      <c r="A88" s="511"/>
      <c r="B88" s="512"/>
      <c r="C88" s="512"/>
      <c r="D88" s="512"/>
      <c r="E88" s="512"/>
      <c r="F88" s="513"/>
    </row>
    <row r="89" spans="1:6">
      <c r="A89" s="511"/>
      <c r="B89" s="512"/>
      <c r="C89" s="512"/>
      <c r="D89" s="512"/>
      <c r="E89" s="512"/>
      <c r="F89" s="513"/>
    </row>
    <row r="90" spans="1:6">
      <c r="A90" s="511"/>
      <c r="B90" s="512"/>
      <c r="C90" s="512"/>
      <c r="D90" s="512"/>
      <c r="E90" s="512"/>
      <c r="F90" s="513"/>
    </row>
    <row r="91" spans="1:6">
      <c r="A91" s="511"/>
      <c r="B91" s="512"/>
      <c r="C91" s="512"/>
      <c r="D91" s="512"/>
      <c r="E91" s="512"/>
      <c r="F91" s="513"/>
    </row>
    <row r="92" spans="1:6" ht="15" thickBot="1">
      <c r="A92" s="514"/>
      <c r="B92" s="515"/>
      <c r="C92" s="515"/>
      <c r="D92" s="515"/>
      <c r="E92" s="515"/>
      <c r="F92" s="516"/>
    </row>
    <row r="93" spans="1:6" ht="15.6" customHeight="1">
      <c r="A93" s="517" t="s">
        <v>1201</v>
      </c>
      <c r="B93" s="518"/>
      <c r="C93" s="519" t="s">
        <v>599</v>
      </c>
      <c r="D93" s="520"/>
      <c r="E93" s="520"/>
      <c r="F93" s="521"/>
    </row>
    <row r="94" spans="1:6" ht="15.6" customHeight="1">
      <c r="A94" s="528" t="s">
        <v>1313</v>
      </c>
      <c r="B94" s="529"/>
      <c r="C94" s="522"/>
      <c r="D94" s="523"/>
      <c r="E94" s="523"/>
      <c r="F94" s="524"/>
    </row>
    <row r="95" spans="1:6" ht="20.399999999999999" customHeight="1">
      <c r="A95" s="530" t="s">
        <v>1314</v>
      </c>
      <c r="B95" s="531"/>
      <c r="C95" s="522"/>
      <c r="D95" s="523"/>
      <c r="E95" s="523"/>
      <c r="F95" s="524"/>
    </row>
    <row r="96" spans="1:6" ht="15" customHeight="1" thickBot="1">
      <c r="A96" s="532"/>
      <c r="B96" s="533"/>
      <c r="C96" s="525"/>
      <c r="D96" s="526"/>
      <c r="E96" s="526"/>
      <c r="F96" s="527"/>
    </row>
    <row r="97" spans="1:6" ht="15" thickBot="1">
      <c r="A97" s="534" t="s">
        <v>1204</v>
      </c>
      <c r="B97" s="535"/>
      <c r="C97" s="535"/>
      <c r="D97" s="535"/>
      <c r="E97" s="535"/>
      <c r="F97" s="536"/>
    </row>
    <row r="98" spans="1:6">
      <c r="A98" s="363" t="s">
        <v>671</v>
      </c>
      <c r="B98" s="537" t="s">
        <v>1205</v>
      </c>
      <c r="C98" s="538"/>
      <c r="D98" s="539"/>
      <c r="E98" s="364" t="s">
        <v>2</v>
      </c>
      <c r="F98" s="365" t="s">
        <v>3</v>
      </c>
    </row>
    <row r="99" spans="1:6" ht="15" thickBot="1">
      <c r="A99" s="366"/>
      <c r="B99" s="505"/>
      <c r="C99" s="506"/>
      <c r="D99" s="507"/>
      <c r="E99" s="367"/>
      <c r="F99" s="368"/>
    </row>
    <row r="100" spans="1:6">
      <c r="A100" s="508"/>
      <c r="B100" s="509"/>
      <c r="C100" s="509"/>
      <c r="D100" s="509"/>
      <c r="E100" s="509"/>
      <c r="F100" s="510"/>
    </row>
    <row r="101" spans="1:6">
      <c r="A101" s="511"/>
      <c r="B101" s="512"/>
      <c r="C101" s="512"/>
      <c r="D101" s="512"/>
      <c r="E101" s="512"/>
      <c r="F101" s="513"/>
    </row>
    <row r="102" spans="1:6">
      <c r="A102" s="511"/>
      <c r="B102" s="512"/>
      <c r="C102" s="512"/>
      <c r="D102" s="512"/>
      <c r="E102" s="512"/>
      <c r="F102" s="513"/>
    </row>
    <row r="103" spans="1:6">
      <c r="A103" s="511"/>
      <c r="B103" s="512"/>
      <c r="C103" s="512"/>
      <c r="D103" s="512"/>
      <c r="E103" s="512"/>
      <c r="F103" s="513"/>
    </row>
    <row r="104" spans="1:6">
      <c r="A104" s="511"/>
      <c r="B104" s="512"/>
      <c r="C104" s="512"/>
      <c r="D104" s="512"/>
      <c r="E104" s="512"/>
      <c r="F104" s="513"/>
    </row>
    <row r="105" spans="1:6">
      <c r="A105" s="511"/>
      <c r="B105" s="512"/>
      <c r="C105" s="512"/>
      <c r="D105" s="512"/>
      <c r="E105" s="512"/>
      <c r="F105" s="513"/>
    </row>
    <row r="106" spans="1:6">
      <c r="A106" s="511"/>
      <c r="B106" s="512"/>
      <c r="C106" s="512"/>
      <c r="D106" s="512"/>
      <c r="E106" s="512"/>
      <c r="F106" s="513"/>
    </row>
    <row r="107" spans="1:6">
      <c r="A107" s="511"/>
      <c r="B107" s="512"/>
      <c r="C107" s="512"/>
      <c r="D107" s="512"/>
      <c r="E107" s="512"/>
      <c r="F107" s="513"/>
    </row>
    <row r="108" spans="1:6">
      <c r="A108" s="511"/>
      <c r="B108" s="512"/>
      <c r="C108" s="512"/>
      <c r="D108" s="512"/>
      <c r="E108" s="512"/>
      <c r="F108" s="513"/>
    </row>
    <row r="109" spans="1:6">
      <c r="A109" s="511"/>
      <c r="B109" s="512"/>
      <c r="C109" s="512"/>
      <c r="D109" s="512"/>
      <c r="E109" s="512"/>
      <c r="F109" s="513"/>
    </row>
    <row r="110" spans="1:6">
      <c r="A110" s="511"/>
      <c r="B110" s="512"/>
      <c r="C110" s="512"/>
      <c r="D110" s="512"/>
      <c r="E110" s="512"/>
      <c r="F110" s="513"/>
    </row>
    <row r="111" spans="1:6">
      <c r="A111" s="511"/>
      <c r="B111" s="512"/>
      <c r="C111" s="512"/>
      <c r="D111" s="512"/>
      <c r="E111" s="512"/>
      <c r="F111" s="513"/>
    </row>
    <row r="112" spans="1:6">
      <c r="A112" s="511"/>
      <c r="B112" s="512"/>
      <c r="C112" s="512"/>
      <c r="D112" s="512"/>
      <c r="E112" s="512"/>
      <c r="F112" s="513"/>
    </row>
    <row r="113" spans="1:6">
      <c r="A113" s="511"/>
      <c r="B113" s="512"/>
      <c r="C113" s="512"/>
      <c r="D113" s="512"/>
      <c r="E113" s="512"/>
      <c r="F113" s="513"/>
    </row>
    <row r="114" spans="1:6">
      <c r="A114" s="511"/>
      <c r="B114" s="512"/>
      <c r="C114" s="512"/>
      <c r="D114" s="512"/>
      <c r="E114" s="512"/>
      <c r="F114" s="513"/>
    </row>
    <row r="115" spans="1:6">
      <c r="A115" s="511"/>
      <c r="B115" s="512"/>
      <c r="C115" s="512"/>
      <c r="D115" s="512"/>
      <c r="E115" s="512"/>
      <c r="F115" s="513"/>
    </row>
    <row r="116" spans="1:6">
      <c r="A116" s="511"/>
      <c r="B116" s="512"/>
      <c r="C116" s="512"/>
      <c r="D116" s="512"/>
      <c r="E116" s="512"/>
      <c r="F116" s="513"/>
    </row>
    <row r="117" spans="1:6">
      <c r="A117" s="511"/>
      <c r="B117" s="512"/>
      <c r="C117" s="512"/>
      <c r="D117" s="512"/>
      <c r="E117" s="512"/>
      <c r="F117" s="513"/>
    </row>
    <row r="118" spans="1:6">
      <c r="A118" s="511"/>
      <c r="B118" s="512"/>
      <c r="C118" s="512"/>
      <c r="D118" s="512"/>
      <c r="E118" s="512"/>
      <c r="F118" s="513"/>
    </row>
    <row r="119" spans="1:6">
      <c r="A119" s="511"/>
      <c r="B119" s="512"/>
      <c r="C119" s="512"/>
      <c r="D119" s="512"/>
      <c r="E119" s="512"/>
      <c r="F119" s="513"/>
    </row>
    <row r="120" spans="1:6">
      <c r="A120" s="511"/>
      <c r="B120" s="512"/>
      <c r="C120" s="512"/>
      <c r="D120" s="512"/>
      <c r="E120" s="512"/>
      <c r="F120" s="513"/>
    </row>
    <row r="121" spans="1:6">
      <c r="A121" s="511"/>
      <c r="B121" s="512"/>
      <c r="C121" s="512"/>
      <c r="D121" s="512"/>
      <c r="E121" s="512"/>
      <c r="F121" s="513"/>
    </row>
    <row r="122" spans="1:6">
      <c r="A122" s="511"/>
      <c r="B122" s="512"/>
      <c r="C122" s="512"/>
      <c r="D122" s="512"/>
      <c r="E122" s="512"/>
      <c r="F122" s="513"/>
    </row>
    <row r="123" spans="1:6">
      <c r="A123" s="511"/>
      <c r="B123" s="512"/>
      <c r="C123" s="512"/>
      <c r="D123" s="512"/>
      <c r="E123" s="512"/>
      <c r="F123" s="513"/>
    </row>
    <row r="124" spans="1:6">
      <c r="A124" s="511"/>
      <c r="B124" s="512"/>
      <c r="C124" s="512"/>
      <c r="D124" s="512"/>
      <c r="E124" s="512"/>
      <c r="F124" s="513"/>
    </row>
    <row r="125" spans="1:6">
      <c r="A125" s="511"/>
      <c r="B125" s="512"/>
      <c r="C125" s="512"/>
      <c r="D125" s="512"/>
      <c r="E125" s="512"/>
      <c r="F125" s="513"/>
    </row>
    <row r="126" spans="1:6">
      <c r="A126" s="511"/>
      <c r="B126" s="512"/>
      <c r="C126" s="512"/>
      <c r="D126" s="512"/>
      <c r="E126" s="512"/>
      <c r="F126" s="513"/>
    </row>
    <row r="127" spans="1:6">
      <c r="A127" s="511"/>
      <c r="B127" s="512"/>
      <c r="C127" s="512"/>
      <c r="D127" s="512"/>
      <c r="E127" s="512"/>
      <c r="F127" s="513"/>
    </row>
    <row r="128" spans="1:6">
      <c r="A128" s="511"/>
      <c r="B128" s="512"/>
      <c r="C128" s="512"/>
      <c r="D128" s="512"/>
      <c r="E128" s="512"/>
      <c r="F128" s="513"/>
    </row>
    <row r="129" spans="1:6">
      <c r="A129" s="511"/>
      <c r="B129" s="512"/>
      <c r="C129" s="512"/>
      <c r="D129" s="512"/>
      <c r="E129" s="512"/>
      <c r="F129" s="513"/>
    </row>
    <row r="130" spans="1:6">
      <c r="A130" s="511"/>
      <c r="B130" s="512"/>
      <c r="C130" s="512"/>
      <c r="D130" s="512"/>
      <c r="E130" s="512"/>
      <c r="F130" s="513"/>
    </row>
    <row r="131" spans="1:6">
      <c r="A131" s="511"/>
      <c r="B131" s="512"/>
      <c r="C131" s="512"/>
      <c r="D131" s="512"/>
      <c r="E131" s="512"/>
      <c r="F131" s="513"/>
    </row>
    <row r="132" spans="1:6">
      <c r="A132" s="511"/>
      <c r="B132" s="512"/>
      <c r="C132" s="512"/>
      <c r="D132" s="512"/>
      <c r="E132" s="512"/>
      <c r="F132" s="513"/>
    </row>
    <row r="133" spans="1:6">
      <c r="A133" s="511"/>
      <c r="B133" s="512"/>
      <c r="C133" s="512"/>
      <c r="D133" s="512"/>
      <c r="E133" s="512"/>
      <c r="F133" s="513"/>
    </row>
    <row r="134" spans="1:6">
      <c r="A134" s="511"/>
      <c r="B134" s="512"/>
      <c r="C134" s="512"/>
      <c r="D134" s="512"/>
      <c r="E134" s="512"/>
      <c r="F134" s="513"/>
    </row>
    <row r="135" spans="1:6">
      <c r="A135" s="511"/>
      <c r="B135" s="512"/>
      <c r="C135" s="512"/>
      <c r="D135" s="512"/>
      <c r="E135" s="512"/>
      <c r="F135" s="513"/>
    </row>
    <row r="136" spans="1:6">
      <c r="A136" s="511"/>
      <c r="B136" s="512"/>
      <c r="C136" s="512"/>
      <c r="D136" s="512"/>
      <c r="E136" s="512"/>
      <c r="F136" s="513"/>
    </row>
    <row r="137" spans="1:6">
      <c r="A137" s="511"/>
      <c r="B137" s="512"/>
      <c r="C137" s="512"/>
      <c r="D137" s="512"/>
      <c r="E137" s="512"/>
      <c r="F137" s="513"/>
    </row>
    <row r="138" spans="1:6" ht="15" thickBot="1">
      <c r="A138" s="514"/>
      <c r="B138" s="515"/>
      <c r="C138" s="515"/>
      <c r="D138" s="515"/>
      <c r="E138" s="515"/>
      <c r="F138" s="516"/>
    </row>
    <row r="139" spans="1:6" ht="15.6" customHeight="1">
      <c r="A139" s="517" t="s">
        <v>1201</v>
      </c>
      <c r="B139" s="518"/>
      <c r="C139" s="519" t="s">
        <v>599</v>
      </c>
      <c r="D139" s="520"/>
      <c r="E139" s="520"/>
      <c r="F139" s="521"/>
    </row>
    <row r="140" spans="1:6" ht="15.6" customHeight="1">
      <c r="A140" s="528" t="s">
        <v>1313</v>
      </c>
      <c r="B140" s="529"/>
      <c r="C140" s="522"/>
      <c r="D140" s="523"/>
      <c r="E140" s="523"/>
      <c r="F140" s="524"/>
    </row>
    <row r="141" spans="1:6" ht="20.399999999999999" customHeight="1">
      <c r="A141" s="530" t="s">
        <v>1314</v>
      </c>
      <c r="B141" s="531"/>
      <c r="C141" s="522"/>
      <c r="D141" s="523"/>
      <c r="E141" s="523"/>
      <c r="F141" s="524"/>
    </row>
    <row r="142" spans="1:6" ht="15" customHeight="1" thickBot="1">
      <c r="A142" s="532"/>
      <c r="B142" s="533"/>
      <c r="C142" s="525"/>
      <c r="D142" s="526"/>
      <c r="E142" s="526"/>
      <c r="F142" s="527"/>
    </row>
    <row r="143" spans="1:6" ht="15" thickBot="1">
      <c r="A143" s="534" t="s">
        <v>1204</v>
      </c>
      <c r="B143" s="535"/>
      <c r="C143" s="535"/>
      <c r="D143" s="535"/>
      <c r="E143" s="535"/>
      <c r="F143" s="536"/>
    </row>
    <row r="144" spans="1:6">
      <c r="A144" s="363" t="s">
        <v>671</v>
      </c>
      <c r="B144" s="537" t="s">
        <v>1205</v>
      </c>
      <c r="C144" s="538"/>
      <c r="D144" s="539"/>
      <c r="E144" s="364" t="s">
        <v>2</v>
      </c>
      <c r="F144" s="365" t="s">
        <v>3</v>
      </c>
    </row>
    <row r="145" spans="1:6" ht="15" thickBot="1">
      <c r="A145" s="366"/>
      <c r="B145" s="505"/>
      <c r="C145" s="506"/>
      <c r="D145" s="507"/>
      <c r="E145" s="367"/>
      <c r="F145" s="368"/>
    </row>
    <row r="146" spans="1:6">
      <c r="A146" s="508"/>
      <c r="B146" s="509"/>
      <c r="C146" s="509"/>
      <c r="D146" s="509"/>
      <c r="E146" s="509"/>
      <c r="F146" s="510"/>
    </row>
    <row r="147" spans="1:6">
      <c r="A147" s="511"/>
      <c r="B147" s="512"/>
      <c r="C147" s="512"/>
      <c r="D147" s="512"/>
      <c r="E147" s="512"/>
      <c r="F147" s="513"/>
    </row>
    <row r="148" spans="1:6">
      <c r="A148" s="511"/>
      <c r="B148" s="512"/>
      <c r="C148" s="512"/>
      <c r="D148" s="512"/>
      <c r="E148" s="512"/>
      <c r="F148" s="513"/>
    </row>
    <row r="149" spans="1:6">
      <c r="A149" s="511"/>
      <c r="B149" s="512"/>
      <c r="C149" s="512"/>
      <c r="D149" s="512"/>
      <c r="E149" s="512"/>
      <c r="F149" s="513"/>
    </row>
    <row r="150" spans="1:6">
      <c r="A150" s="511"/>
      <c r="B150" s="512"/>
      <c r="C150" s="512"/>
      <c r="D150" s="512"/>
      <c r="E150" s="512"/>
      <c r="F150" s="513"/>
    </row>
    <row r="151" spans="1:6">
      <c r="A151" s="511"/>
      <c r="B151" s="512"/>
      <c r="C151" s="512"/>
      <c r="D151" s="512"/>
      <c r="E151" s="512"/>
      <c r="F151" s="513"/>
    </row>
    <row r="152" spans="1:6">
      <c r="A152" s="511"/>
      <c r="B152" s="512"/>
      <c r="C152" s="512"/>
      <c r="D152" s="512"/>
      <c r="E152" s="512"/>
      <c r="F152" s="513"/>
    </row>
    <row r="153" spans="1:6">
      <c r="A153" s="511"/>
      <c r="B153" s="512"/>
      <c r="C153" s="512"/>
      <c r="D153" s="512"/>
      <c r="E153" s="512"/>
      <c r="F153" s="513"/>
    </row>
    <row r="154" spans="1:6">
      <c r="A154" s="511"/>
      <c r="B154" s="512"/>
      <c r="C154" s="512"/>
      <c r="D154" s="512"/>
      <c r="E154" s="512"/>
      <c r="F154" s="513"/>
    </row>
    <row r="155" spans="1:6">
      <c r="A155" s="511"/>
      <c r="B155" s="512"/>
      <c r="C155" s="512"/>
      <c r="D155" s="512"/>
      <c r="E155" s="512"/>
      <c r="F155" s="513"/>
    </row>
    <row r="156" spans="1:6">
      <c r="A156" s="511"/>
      <c r="B156" s="512"/>
      <c r="C156" s="512"/>
      <c r="D156" s="512"/>
      <c r="E156" s="512"/>
      <c r="F156" s="513"/>
    </row>
    <row r="157" spans="1:6">
      <c r="A157" s="511"/>
      <c r="B157" s="512"/>
      <c r="C157" s="512"/>
      <c r="D157" s="512"/>
      <c r="E157" s="512"/>
      <c r="F157" s="513"/>
    </row>
    <row r="158" spans="1:6">
      <c r="A158" s="511"/>
      <c r="B158" s="512"/>
      <c r="C158" s="512"/>
      <c r="D158" s="512"/>
      <c r="E158" s="512"/>
      <c r="F158" s="513"/>
    </row>
    <row r="159" spans="1:6">
      <c r="A159" s="511"/>
      <c r="B159" s="512"/>
      <c r="C159" s="512"/>
      <c r="D159" s="512"/>
      <c r="E159" s="512"/>
      <c r="F159" s="513"/>
    </row>
    <row r="160" spans="1:6">
      <c r="A160" s="511"/>
      <c r="B160" s="512"/>
      <c r="C160" s="512"/>
      <c r="D160" s="512"/>
      <c r="E160" s="512"/>
      <c r="F160" s="513"/>
    </row>
    <row r="161" spans="1:6">
      <c r="A161" s="511"/>
      <c r="B161" s="512"/>
      <c r="C161" s="512"/>
      <c r="D161" s="512"/>
      <c r="E161" s="512"/>
      <c r="F161" s="513"/>
    </row>
    <row r="162" spans="1:6">
      <c r="A162" s="511"/>
      <c r="B162" s="512"/>
      <c r="C162" s="512"/>
      <c r="D162" s="512"/>
      <c r="E162" s="512"/>
      <c r="F162" s="513"/>
    </row>
    <row r="163" spans="1:6">
      <c r="A163" s="511"/>
      <c r="B163" s="512"/>
      <c r="C163" s="512"/>
      <c r="D163" s="512"/>
      <c r="E163" s="512"/>
      <c r="F163" s="513"/>
    </row>
    <row r="164" spans="1:6">
      <c r="A164" s="511"/>
      <c r="B164" s="512"/>
      <c r="C164" s="512"/>
      <c r="D164" s="512"/>
      <c r="E164" s="512"/>
      <c r="F164" s="513"/>
    </row>
    <row r="165" spans="1:6">
      <c r="A165" s="511"/>
      <c r="B165" s="512"/>
      <c r="C165" s="512"/>
      <c r="D165" s="512"/>
      <c r="E165" s="512"/>
      <c r="F165" s="513"/>
    </row>
    <row r="166" spans="1:6">
      <c r="A166" s="511"/>
      <c r="B166" s="512"/>
      <c r="C166" s="512"/>
      <c r="D166" s="512"/>
      <c r="E166" s="512"/>
      <c r="F166" s="513"/>
    </row>
    <row r="167" spans="1:6">
      <c r="A167" s="511"/>
      <c r="B167" s="512"/>
      <c r="C167" s="512"/>
      <c r="D167" s="512"/>
      <c r="E167" s="512"/>
      <c r="F167" s="513"/>
    </row>
    <row r="168" spans="1:6">
      <c r="A168" s="511"/>
      <c r="B168" s="512"/>
      <c r="C168" s="512"/>
      <c r="D168" s="512"/>
      <c r="E168" s="512"/>
      <c r="F168" s="513"/>
    </row>
    <row r="169" spans="1:6">
      <c r="A169" s="511"/>
      <c r="B169" s="512"/>
      <c r="C169" s="512"/>
      <c r="D169" s="512"/>
      <c r="E169" s="512"/>
      <c r="F169" s="513"/>
    </row>
    <row r="170" spans="1:6">
      <c r="A170" s="511"/>
      <c r="B170" s="512"/>
      <c r="C170" s="512"/>
      <c r="D170" s="512"/>
      <c r="E170" s="512"/>
      <c r="F170" s="513"/>
    </row>
    <row r="171" spans="1:6">
      <c r="A171" s="511"/>
      <c r="B171" s="512"/>
      <c r="C171" s="512"/>
      <c r="D171" s="512"/>
      <c r="E171" s="512"/>
      <c r="F171" s="513"/>
    </row>
    <row r="172" spans="1:6">
      <c r="A172" s="511"/>
      <c r="B172" s="512"/>
      <c r="C172" s="512"/>
      <c r="D172" s="512"/>
      <c r="E172" s="512"/>
      <c r="F172" s="513"/>
    </row>
    <row r="173" spans="1:6">
      <c r="A173" s="511"/>
      <c r="B173" s="512"/>
      <c r="C173" s="512"/>
      <c r="D173" s="512"/>
      <c r="E173" s="512"/>
      <c r="F173" s="513"/>
    </row>
    <row r="174" spans="1:6">
      <c r="A174" s="511"/>
      <c r="B174" s="512"/>
      <c r="C174" s="512"/>
      <c r="D174" s="512"/>
      <c r="E174" s="512"/>
      <c r="F174" s="513"/>
    </row>
    <row r="175" spans="1:6">
      <c r="A175" s="511"/>
      <c r="B175" s="512"/>
      <c r="C175" s="512"/>
      <c r="D175" s="512"/>
      <c r="E175" s="512"/>
      <c r="F175" s="513"/>
    </row>
    <row r="176" spans="1:6">
      <c r="A176" s="511"/>
      <c r="B176" s="512"/>
      <c r="C176" s="512"/>
      <c r="D176" s="512"/>
      <c r="E176" s="512"/>
      <c r="F176" s="513"/>
    </row>
    <row r="177" spans="1:6">
      <c r="A177" s="511"/>
      <c r="B177" s="512"/>
      <c r="C177" s="512"/>
      <c r="D177" s="512"/>
      <c r="E177" s="512"/>
      <c r="F177" s="513"/>
    </row>
    <row r="178" spans="1:6">
      <c r="A178" s="511"/>
      <c r="B178" s="512"/>
      <c r="C178" s="512"/>
      <c r="D178" s="512"/>
      <c r="E178" s="512"/>
      <c r="F178" s="513"/>
    </row>
    <row r="179" spans="1:6">
      <c r="A179" s="511"/>
      <c r="B179" s="512"/>
      <c r="C179" s="512"/>
      <c r="D179" s="512"/>
      <c r="E179" s="512"/>
      <c r="F179" s="513"/>
    </row>
    <row r="180" spans="1:6">
      <c r="A180" s="511"/>
      <c r="B180" s="512"/>
      <c r="C180" s="512"/>
      <c r="D180" s="512"/>
      <c r="E180" s="512"/>
      <c r="F180" s="513"/>
    </row>
    <row r="181" spans="1:6">
      <c r="A181" s="511"/>
      <c r="B181" s="512"/>
      <c r="C181" s="512"/>
      <c r="D181" s="512"/>
      <c r="E181" s="512"/>
      <c r="F181" s="513"/>
    </row>
    <row r="182" spans="1:6">
      <c r="A182" s="511"/>
      <c r="B182" s="512"/>
      <c r="C182" s="512"/>
      <c r="D182" s="512"/>
      <c r="E182" s="512"/>
      <c r="F182" s="513"/>
    </row>
    <row r="183" spans="1:6">
      <c r="A183" s="511"/>
      <c r="B183" s="512"/>
      <c r="C183" s="512"/>
      <c r="D183" s="512"/>
      <c r="E183" s="512"/>
      <c r="F183" s="513"/>
    </row>
    <row r="184" spans="1:6" ht="15" thickBot="1">
      <c r="A184" s="514"/>
      <c r="B184" s="515"/>
      <c r="C184" s="515"/>
      <c r="D184" s="515"/>
      <c r="E184" s="515"/>
      <c r="F184" s="516"/>
    </row>
    <row r="185" spans="1:6" ht="15.6" customHeight="1">
      <c r="A185" s="517" t="s">
        <v>1201</v>
      </c>
      <c r="B185" s="518"/>
      <c r="C185" s="519" t="s">
        <v>599</v>
      </c>
      <c r="D185" s="520"/>
      <c r="E185" s="520"/>
      <c r="F185" s="521"/>
    </row>
    <row r="186" spans="1:6" ht="15.6" customHeight="1">
      <c r="A186" s="528" t="s">
        <v>1313</v>
      </c>
      <c r="B186" s="529"/>
      <c r="C186" s="522"/>
      <c r="D186" s="523"/>
      <c r="E186" s="523"/>
      <c r="F186" s="524"/>
    </row>
    <row r="187" spans="1:6" ht="20.399999999999999" customHeight="1">
      <c r="A187" s="530" t="s">
        <v>1314</v>
      </c>
      <c r="B187" s="531"/>
      <c r="C187" s="522"/>
      <c r="D187" s="523"/>
      <c r="E187" s="523"/>
      <c r="F187" s="524"/>
    </row>
    <row r="188" spans="1:6" ht="15" customHeight="1" thickBot="1">
      <c r="A188" s="532"/>
      <c r="B188" s="533"/>
      <c r="C188" s="525"/>
      <c r="D188" s="526"/>
      <c r="E188" s="526"/>
      <c r="F188" s="527"/>
    </row>
    <row r="189" spans="1:6" ht="15" thickBot="1">
      <c r="A189" s="534" t="s">
        <v>1204</v>
      </c>
      <c r="B189" s="535"/>
      <c r="C189" s="535"/>
      <c r="D189" s="535"/>
      <c r="E189" s="535"/>
      <c r="F189" s="536"/>
    </row>
    <row r="190" spans="1:6">
      <c r="A190" s="363" t="s">
        <v>671</v>
      </c>
      <c r="B190" s="537" t="s">
        <v>1205</v>
      </c>
      <c r="C190" s="538"/>
      <c r="D190" s="539"/>
      <c r="E190" s="364" t="s">
        <v>2</v>
      </c>
      <c r="F190" s="365" t="s">
        <v>3</v>
      </c>
    </row>
    <row r="191" spans="1:6" ht="15" thickBot="1">
      <c r="A191" s="366"/>
      <c r="B191" s="505"/>
      <c r="C191" s="506"/>
      <c r="D191" s="507"/>
      <c r="E191" s="367"/>
      <c r="F191" s="368"/>
    </row>
    <row r="192" spans="1:6">
      <c r="A192" s="508"/>
      <c r="B192" s="509"/>
      <c r="C192" s="509"/>
      <c r="D192" s="509"/>
      <c r="E192" s="509"/>
      <c r="F192" s="510"/>
    </row>
    <row r="193" spans="1:6">
      <c r="A193" s="511"/>
      <c r="B193" s="512"/>
      <c r="C193" s="512"/>
      <c r="D193" s="512"/>
      <c r="E193" s="512"/>
      <c r="F193" s="513"/>
    </row>
    <row r="194" spans="1:6">
      <c r="A194" s="511"/>
      <c r="B194" s="512"/>
      <c r="C194" s="512"/>
      <c r="D194" s="512"/>
      <c r="E194" s="512"/>
      <c r="F194" s="513"/>
    </row>
    <row r="195" spans="1:6">
      <c r="A195" s="511"/>
      <c r="B195" s="512"/>
      <c r="C195" s="512"/>
      <c r="D195" s="512"/>
      <c r="E195" s="512"/>
      <c r="F195" s="513"/>
    </row>
    <row r="196" spans="1:6">
      <c r="A196" s="511"/>
      <c r="B196" s="512"/>
      <c r="C196" s="512"/>
      <c r="D196" s="512"/>
      <c r="E196" s="512"/>
      <c r="F196" s="513"/>
    </row>
    <row r="197" spans="1:6">
      <c r="A197" s="511"/>
      <c r="B197" s="512"/>
      <c r="C197" s="512"/>
      <c r="D197" s="512"/>
      <c r="E197" s="512"/>
      <c r="F197" s="513"/>
    </row>
    <row r="198" spans="1:6">
      <c r="A198" s="511"/>
      <c r="B198" s="512"/>
      <c r="C198" s="512"/>
      <c r="D198" s="512"/>
      <c r="E198" s="512"/>
      <c r="F198" s="513"/>
    </row>
    <row r="199" spans="1:6">
      <c r="A199" s="511"/>
      <c r="B199" s="512"/>
      <c r="C199" s="512"/>
      <c r="D199" s="512"/>
      <c r="E199" s="512"/>
      <c r="F199" s="513"/>
    </row>
    <row r="200" spans="1:6">
      <c r="A200" s="511"/>
      <c r="B200" s="512"/>
      <c r="C200" s="512"/>
      <c r="D200" s="512"/>
      <c r="E200" s="512"/>
      <c r="F200" s="513"/>
    </row>
    <row r="201" spans="1:6">
      <c r="A201" s="511"/>
      <c r="B201" s="512"/>
      <c r="C201" s="512"/>
      <c r="D201" s="512"/>
      <c r="E201" s="512"/>
      <c r="F201" s="513"/>
    </row>
    <row r="202" spans="1:6">
      <c r="A202" s="511"/>
      <c r="B202" s="512"/>
      <c r="C202" s="512"/>
      <c r="D202" s="512"/>
      <c r="E202" s="512"/>
      <c r="F202" s="513"/>
    </row>
    <row r="203" spans="1:6">
      <c r="A203" s="511"/>
      <c r="B203" s="512"/>
      <c r="C203" s="512"/>
      <c r="D203" s="512"/>
      <c r="E203" s="512"/>
      <c r="F203" s="513"/>
    </row>
    <row r="204" spans="1:6">
      <c r="A204" s="511"/>
      <c r="B204" s="512"/>
      <c r="C204" s="512"/>
      <c r="D204" s="512"/>
      <c r="E204" s="512"/>
      <c r="F204" s="513"/>
    </row>
    <row r="205" spans="1:6">
      <c r="A205" s="511"/>
      <c r="B205" s="512"/>
      <c r="C205" s="512"/>
      <c r="D205" s="512"/>
      <c r="E205" s="512"/>
      <c r="F205" s="513"/>
    </row>
    <row r="206" spans="1:6">
      <c r="A206" s="511"/>
      <c r="B206" s="512"/>
      <c r="C206" s="512"/>
      <c r="D206" s="512"/>
      <c r="E206" s="512"/>
      <c r="F206" s="513"/>
    </row>
    <row r="207" spans="1:6">
      <c r="A207" s="511"/>
      <c r="B207" s="512"/>
      <c r="C207" s="512"/>
      <c r="D207" s="512"/>
      <c r="E207" s="512"/>
      <c r="F207" s="513"/>
    </row>
    <row r="208" spans="1:6">
      <c r="A208" s="511"/>
      <c r="B208" s="512"/>
      <c r="C208" s="512"/>
      <c r="D208" s="512"/>
      <c r="E208" s="512"/>
      <c r="F208" s="513"/>
    </row>
    <row r="209" spans="1:6">
      <c r="A209" s="511"/>
      <c r="B209" s="512"/>
      <c r="C209" s="512"/>
      <c r="D209" s="512"/>
      <c r="E209" s="512"/>
      <c r="F209" s="513"/>
    </row>
    <row r="210" spans="1:6">
      <c r="A210" s="511"/>
      <c r="B210" s="512"/>
      <c r="C210" s="512"/>
      <c r="D210" s="512"/>
      <c r="E210" s="512"/>
      <c r="F210" s="513"/>
    </row>
    <row r="211" spans="1:6">
      <c r="A211" s="511"/>
      <c r="B211" s="512"/>
      <c r="C211" s="512"/>
      <c r="D211" s="512"/>
      <c r="E211" s="512"/>
      <c r="F211" s="513"/>
    </row>
    <row r="212" spans="1:6">
      <c r="A212" s="511"/>
      <c r="B212" s="512"/>
      <c r="C212" s="512"/>
      <c r="D212" s="512"/>
      <c r="E212" s="512"/>
      <c r="F212" s="513"/>
    </row>
    <row r="213" spans="1:6">
      <c r="A213" s="511"/>
      <c r="B213" s="512"/>
      <c r="C213" s="512"/>
      <c r="D213" s="512"/>
      <c r="E213" s="512"/>
      <c r="F213" s="513"/>
    </row>
    <row r="214" spans="1:6">
      <c r="A214" s="511"/>
      <c r="B214" s="512"/>
      <c r="C214" s="512"/>
      <c r="D214" s="512"/>
      <c r="E214" s="512"/>
      <c r="F214" s="513"/>
    </row>
    <row r="215" spans="1:6">
      <c r="A215" s="511"/>
      <c r="B215" s="512"/>
      <c r="C215" s="512"/>
      <c r="D215" s="512"/>
      <c r="E215" s="512"/>
      <c r="F215" s="513"/>
    </row>
    <row r="216" spans="1:6">
      <c r="A216" s="511"/>
      <c r="B216" s="512"/>
      <c r="C216" s="512"/>
      <c r="D216" s="512"/>
      <c r="E216" s="512"/>
      <c r="F216" s="513"/>
    </row>
    <row r="217" spans="1:6">
      <c r="A217" s="511"/>
      <c r="B217" s="512"/>
      <c r="C217" s="512"/>
      <c r="D217" s="512"/>
      <c r="E217" s="512"/>
      <c r="F217" s="513"/>
    </row>
    <row r="218" spans="1:6">
      <c r="A218" s="511"/>
      <c r="B218" s="512"/>
      <c r="C218" s="512"/>
      <c r="D218" s="512"/>
      <c r="E218" s="512"/>
      <c r="F218" s="513"/>
    </row>
    <row r="219" spans="1:6">
      <c r="A219" s="511"/>
      <c r="B219" s="512"/>
      <c r="C219" s="512"/>
      <c r="D219" s="512"/>
      <c r="E219" s="512"/>
      <c r="F219" s="513"/>
    </row>
    <row r="220" spans="1:6">
      <c r="A220" s="511"/>
      <c r="B220" s="512"/>
      <c r="C220" s="512"/>
      <c r="D220" s="512"/>
      <c r="E220" s="512"/>
      <c r="F220" s="513"/>
    </row>
    <row r="221" spans="1:6">
      <c r="A221" s="511"/>
      <c r="B221" s="512"/>
      <c r="C221" s="512"/>
      <c r="D221" s="512"/>
      <c r="E221" s="512"/>
      <c r="F221" s="513"/>
    </row>
    <row r="222" spans="1:6">
      <c r="A222" s="511"/>
      <c r="B222" s="512"/>
      <c r="C222" s="512"/>
      <c r="D222" s="512"/>
      <c r="E222" s="512"/>
      <c r="F222" s="513"/>
    </row>
    <row r="223" spans="1:6">
      <c r="A223" s="511"/>
      <c r="B223" s="512"/>
      <c r="C223" s="512"/>
      <c r="D223" s="512"/>
      <c r="E223" s="512"/>
      <c r="F223" s="513"/>
    </row>
    <row r="224" spans="1:6">
      <c r="A224" s="511"/>
      <c r="B224" s="512"/>
      <c r="C224" s="512"/>
      <c r="D224" s="512"/>
      <c r="E224" s="512"/>
      <c r="F224" s="513"/>
    </row>
    <row r="225" spans="1:6">
      <c r="A225" s="511"/>
      <c r="B225" s="512"/>
      <c r="C225" s="512"/>
      <c r="D225" s="512"/>
      <c r="E225" s="512"/>
      <c r="F225" s="513"/>
    </row>
    <row r="226" spans="1:6">
      <c r="A226" s="511"/>
      <c r="B226" s="512"/>
      <c r="C226" s="512"/>
      <c r="D226" s="512"/>
      <c r="E226" s="512"/>
      <c r="F226" s="513"/>
    </row>
    <row r="227" spans="1:6">
      <c r="A227" s="511"/>
      <c r="B227" s="512"/>
      <c r="C227" s="512"/>
      <c r="D227" s="512"/>
      <c r="E227" s="512"/>
      <c r="F227" s="513"/>
    </row>
    <row r="228" spans="1:6">
      <c r="A228" s="511"/>
      <c r="B228" s="512"/>
      <c r="C228" s="512"/>
      <c r="D228" s="512"/>
      <c r="E228" s="512"/>
      <c r="F228" s="513"/>
    </row>
    <row r="229" spans="1:6">
      <c r="A229" s="511"/>
      <c r="B229" s="512"/>
      <c r="C229" s="512"/>
      <c r="D229" s="512"/>
      <c r="E229" s="512"/>
      <c r="F229" s="513"/>
    </row>
    <row r="230" spans="1:6" ht="15" thickBot="1">
      <c r="A230" s="514"/>
      <c r="B230" s="515"/>
      <c r="C230" s="515"/>
      <c r="D230" s="515"/>
      <c r="E230" s="515"/>
      <c r="F230" s="516"/>
    </row>
  </sheetData>
  <protectedRanges>
    <protectedRange sqref="A7 A53 A99 A145 A191" name="APUS_3"/>
  </protectedRanges>
  <mergeCells count="40">
    <mergeCell ref="A189:F189"/>
    <mergeCell ref="B190:D190"/>
    <mergeCell ref="B191:D191"/>
    <mergeCell ref="A192:F230"/>
    <mergeCell ref="A143:F143"/>
    <mergeCell ref="B144:D144"/>
    <mergeCell ref="B145:D145"/>
    <mergeCell ref="A146:F184"/>
    <mergeCell ref="A185:B185"/>
    <mergeCell ref="C185:F188"/>
    <mergeCell ref="A186:B186"/>
    <mergeCell ref="A187:B188"/>
    <mergeCell ref="A97:F97"/>
    <mergeCell ref="B98:D98"/>
    <mergeCell ref="B99:D99"/>
    <mergeCell ref="A100:F138"/>
    <mergeCell ref="A139:B139"/>
    <mergeCell ref="C139:F142"/>
    <mergeCell ref="A140:B140"/>
    <mergeCell ref="A141:B142"/>
    <mergeCell ref="A51:F51"/>
    <mergeCell ref="B52:D52"/>
    <mergeCell ref="B53:D53"/>
    <mergeCell ref="A54:F92"/>
    <mergeCell ref="A93:B93"/>
    <mergeCell ref="C93:F96"/>
    <mergeCell ref="A94:B94"/>
    <mergeCell ref="A95:B96"/>
    <mergeCell ref="B7:D7"/>
    <mergeCell ref="A8:F46"/>
    <mergeCell ref="A47:B47"/>
    <mergeCell ref="C47:F50"/>
    <mergeCell ref="A48:B48"/>
    <mergeCell ref="A49:B50"/>
    <mergeCell ref="B6:D6"/>
    <mergeCell ref="A1:B1"/>
    <mergeCell ref="C1:F4"/>
    <mergeCell ref="A2:B2"/>
    <mergeCell ref="A3:B4"/>
    <mergeCell ref="A5:F5"/>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56"/>
  <sheetViews>
    <sheetView topLeftCell="A37" workbookViewId="0">
      <selection activeCell="A46" sqref="A46"/>
    </sheetView>
  </sheetViews>
  <sheetFormatPr baseColWidth="10" defaultColWidth="10.6640625" defaultRowHeight="14.4"/>
  <cols>
    <col min="1" max="1" width="4.5546875" bestFit="1" customWidth="1"/>
    <col min="2" max="2" width="24.109375" customWidth="1"/>
    <col min="3" max="3" width="13.6640625" customWidth="1"/>
    <col min="4" max="4" width="8.5546875" bestFit="1" customWidth="1"/>
    <col min="5" max="5" width="11.109375" bestFit="1" customWidth="1"/>
    <col min="6" max="6" width="13" customWidth="1"/>
    <col min="7" max="7" width="14.44140625" bestFit="1" customWidth="1"/>
  </cols>
  <sheetData>
    <row r="1" spans="1:6" ht="39.75" customHeight="1">
      <c r="A1" s="565" t="s">
        <v>649</v>
      </c>
      <c r="B1" s="565"/>
      <c r="C1" s="565"/>
      <c r="D1" s="565"/>
      <c r="E1" s="565"/>
      <c r="F1" s="565"/>
    </row>
    <row r="3" spans="1:6">
      <c r="A3" s="561" t="s">
        <v>650</v>
      </c>
      <c r="B3" s="561"/>
      <c r="C3" s="561"/>
      <c r="D3" s="561"/>
      <c r="E3" s="561"/>
      <c r="F3" s="561"/>
    </row>
    <row r="4" spans="1:6" ht="7.5" customHeight="1">
      <c r="A4" s="1"/>
      <c r="B4" s="1"/>
      <c r="C4" s="1"/>
      <c r="D4" s="1"/>
      <c r="E4" s="15"/>
      <c r="F4" s="15"/>
    </row>
    <row r="5" spans="1:6">
      <c r="A5" s="13" t="s">
        <v>0</v>
      </c>
      <c r="B5" s="13" t="s">
        <v>1</v>
      </c>
      <c r="C5" s="13" t="s">
        <v>2</v>
      </c>
      <c r="D5" s="13" t="s">
        <v>3</v>
      </c>
      <c r="E5" s="14" t="s">
        <v>4</v>
      </c>
      <c r="F5" s="14" t="s">
        <v>5</v>
      </c>
    </row>
    <row r="6" spans="1:6" ht="24">
      <c r="A6" s="16">
        <v>1</v>
      </c>
      <c r="B6" s="17" t="s">
        <v>604</v>
      </c>
      <c r="C6" s="18" t="s">
        <v>599</v>
      </c>
      <c r="D6" s="18"/>
      <c r="E6" s="19"/>
      <c r="F6" s="20"/>
    </row>
    <row r="7" spans="1:6" ht="24">
      <c r="A7" s="10">
        <v>1.1000000000000001</v>
      </c>
      <c r="B7" s="21" t="s">
        <v>605</v>
      </c>
      <c r="C7" s="11" t="s">
        <v>599</v>
      </c>
      <c r="D7" s="11"/>
      <c r="E7" s="12" t="s">
        <v>599</v>
      </c>
      <c r="F7" s="22" t="s">
        <v>599</v>
      </c>
    </row>
    <row r="8" spans="1:6" ht="24">
      <c r="A8" s="23"/>
      <c r="B8" s="24" t="s">
        <v>606</v>
      </c>
      <c r="C8" s="4" t="s">
        <v>607</v>
      </c>
      <c r="D8" s="4"/>
      <c r="E8" s="5"/>
      <c r="F8" s="25" t="str">
        <f>+IF(D8*E8=0,"",D8*E8)</f>
        <v/>
      </c>
    </row>
    <row r="9" spans="1:6" ht="36">
      <c r="A9" s="10">
        <v>1.2</v>
      </c>
      <c r="B9" s="21" t="s">
        <v>608</v>
      </c>
      <c r="C9" s="11" t="s">
        <v>599</v>
      </c>
      <c r="D9" s="11"/>
      <c r="E9" s="12"/>
      <c r="F9" s="22"/>
    </row>
    <row r="10" spans="1:6" ht="36">
      <c r="A10" s="23"/>
      <c r="B10" s="24" t="s">
        <v>609</v>
      </c>
      <c r="C10" s="4" t="s">
        <v>607</v>
      </c>
      <c r="D10" s="26">
        <v>1</v>
      </c>
      <c r="E10" s="27">
        <v>390000</v>
      </c>
      <c r="F10" s="25">
        <f t="shared" ref="F10:F14" si="0">+IF(D10*E10=0,"",D10*E10)</f>
        <v>390000</v>
      </c>
    </row>
    <row r="11" spans="1:6" ht="48">
      <c r="A11" s="23"/>
      <c r="B11" s="24" t="s">
        <v>610</v>
      </c>
      <c r="C11" s="4" t="s">
        <v>607</v>
      </c>
      <c r="D11" s="26">
        <v>1</v>
      </c>
      <c r="E11" s="27">
        <v>126000</v>
      </c>
      <c r="F11" s="25">
        <f t="shared" si="0"/>
        <v>126000</v>
      </c>
    </row>
    <row r="12" spans="1:6" ht="48">
      <c r="A12" s="23"/>
      <c r="B12" s="24" t="s">
        <v>611</v>
      </c>
      <c r="C12" s="4" t="s">
        <v>607</v>
      </c>
      <c r="D12" s="26">
        <v>1</v>
      </c>
      <c r="E12" s="27">
        <v>80000</v>
      </c>
      <c r="F12" s="25">
        <f t="shared" si="0"/>
        <v>80000</v>
      </c>
    </row>
    <row r="13" spans="1:6" ht="48">
      <c r="A13" s="23"/>
      <c r="B13" s="24" t="s">
        <v>612</v>
      </c>
      <c r="C13" s="4" t="s">
        <v>607</v>
      </c>
      <c r="D13" s="26">
        <v>2</v>
      </c>
      <c r="E13" s="27">
        <v>5000</v>
      </c>
      <c r="F13" s="25">
        <f t="shared" si="0"/>
        <v>10000</v>
      </c>
    </row>
    <row r="14" spans="1:6" ht="36">
      <c r="A14" s="23"/>
      <c r="B14" s="24" t="s">
        <v>613</v>
      </c>
      <c r="C14" s="4" t="s">
        <v>614</v>
      </c>
      <c r="D14" s="26">
        <v>1</v>
      </c>
      <c r="E14" s="27">
        <v>90000</v>
      </c>
      <c r="F14" s="25">
        <f t="shared" si="0"/>
        <v>90000</v>
      </c>
    </row>
    <row r="15" spans="1:6" ht="48">
      <c r="A15" s="28">
        <v>1.3</v>
      </c>
      <c r="B15" s="21" t="s">
        <v>615</v>
      </c>
      <c r="C15" s="11" t="s">
        <v>599</v>
      </c>
      <c r="D15" s="11"/>
      <c r="E15" s="12"/>
      <c r="F15" s="22"/>
    </row>
    <row r="16" spans="1:6" ht="36">
      <c r="A16" s="23"/>
      <c r="B16" s="24" t="s">
        <v>616</v>
      </c>
      <c r="C16" s="4" t="s">
        <v>617</v>
      </c>
      <c r="D16" s="26">
        <v>50</v>
      </c>
      <c r="E16" s="27">
        <v>19800</v>
      </c>
      <c r="F16" s="25">
        <f t="shared" ref="F16:F18" si="1">+IF(D16*E16=0,"",D16*E16)</f>
        <v>990000</v>
      </c>
    </row>
    <row r="17" spans="1:6" ht="24">
      <c r="A17" s="23"/>
      <c r="B17" s="24" t="s">
        <v>618</v>
      </c>
      <c r="C17" s="4" t="s">
        <v>607</v>
      </c>
      <c r="D17" s="26">
        <v>20</v>
      </c>
      <c r="E17" s="27">
        <v>40000</v>
      </c>
      <c r="F17" s="25">
        <f t="shared" si="1"/>
        <v>800000</v>
      </c>
    </row>
    <row r="18" spans="1:6" ht="48">
      <c r="A18" s="23"/>
      <c r="B18" s="24" t="s">
        <v>619</v>
      </c>
      <c r="C18" s="4" t="s">
        <v>620</v>
      </c>
      <c r="D18" s="26">
        <v>4</v>
      </c>
      <c r="E18" s="27">
        <v>35000</v>
      </c>
      <c r="F18" s="25">
        <f t="shared" si="1"/>
        <v>140000</v>
      </c>
    </row>
    <row r="19" spans="1:6" ht="60">
      <c r="A19" s="10">
        <v>1.4</v>
      </c>
      <c r="B19" s="21" t="s">
        <v>621</v>
      </c>
      <c r="C19" s="11" t="s">
        <v>599</v>
      </c>
      <c r="D19" s="11"/>
      <c r="E19" s="12"/>
      <c r="F19" s="22"/>
    </row>
    <row r="20" spans="1:6" ht="48">
      <c r="A20" s="23"/>
      <c r="B20" s="24" t="s">
        <v>622</v>
      </c>
      <c r="C20" s="4" t="s">
        <v>623</v>
      </c>
      <c r="D20" s="26">
        <v>1</v>
      </c>
      <c r="E20" s="27">
        <v>480000</v>
      </c>
      <c r="F20" s="25">
        <f t="shared" ref="F20:F23" si="2">+IF(D20*E20=0,"",D20*E20)</f>
        <v>480000</v>
      </c>
    </row>
    <row r="21" spans="1:6">
      <c r="A21" s="23"/>
      <c r="B21" s="24" t="s">
        <v>624</v>
      </c>
      <c r="C21" s="4" t="s">
        <v>607</v>
      </c>
      <c r="D21" s="26">
        <v>20</v>
      </c>
      <c r="E21" s="27">
        <v>23900</v>
      </c>
      <c r="F21" s="25">
        <f t="shared" si="2"/>
        <v>478000</v>
      </c>
    </row>
    <row r="22" spans="1:6">
      <c r="A22" s="23"/>
      <c r="B22" s="24" t="s">
        <v>625</v>
      </c>
      <c r="C22" s="4" t="s">
        <v>607</v>
      </c>
      <c r="D22" s="26"/>
      <c r="E22" s="27"/>
      <c r="F22" s="25" t="str">
        <f t="shared" si="2"/>
        <v/>
      </c>
    </row>
    <row r="23" spans="1:6" ht="36">
      <c r="A23" s="23"/>
      <c r="B23" s="24" t="s">
        <v>626</v>
      </c>
      <c r="C23" s="4" t="s">
        <v>620</v>
      </c>
      <c r="D23" s="26">
        <v>1</v>
      </c>
      <c r="E23" s="27">
        <v>543217</v>
      </c>
      <c r="F23" s="25">
        <f t="shared" si="2"/>
        <v>543217</v>
      </c>
    </row>
    <row r="24" spans="1:6" ht="24">
      <c r="A24" s="10">
        <v>1.5</v>
      </c>
      <c r="B24" s="21" t="s">
        <v>627</v>
      </c>
      <c r="C24" s="11" t="s">
        <v>599</v>
      </c>
      <c r="D24" s="11"/>
      <c r="E24" s="12"/>
      <c r="F24" s="22"/>
    </row>
    <row r="25" spans="1:6" ht="24">
      <c r="A25" s="23"/>
      <c r="B25" s="24" t="s">
        <v>628</v>
      </c>
      <c r="C25" s="4" t="s">
        <v>607</v>
      </c>
      <c r="D25" s="26">
        <v>1</v>
      </c>
      <c r="E25" s="27">
        <v>134139</v>
      </c>
      <c r="F25" s="25">
        <f>+IF(D25*E25=0,"",D25*E25)</f>
        <v>134139</v>
      </c>
    </row>
    <row r="26" spans="1:6">
      <c r="A26" s="29"/>
      <c r="B26" s="30" t="s">
        <v>629</v>
      </c>
      <c r="C26" s="31" t="s">
        <v>599</v>
      </c>
      <c r="D26" s="31"/>
      <c r="E26" s="32"/>
      <c r="F26" s="33">
        <f>IF(SUM(F6:F25)=0,"",SUM(F6:F25))</f>
        <v>4261356</v>
      </c>
    </row>
    <row r="27" spans="1:6" ht="24">
      <c r="A27" s="16">
        <v>2</v>
      </c>
      <c r="B27" s="17" t="s">
        <v>630</v>
      </c>
      <c r="C27" s="18" t="s">
        <v>599</v>
      </c>
      <c r="D27" s="18"/>
      <c r="E27" s="19"/>
      <c r="F27" s="20"/>
    </row>
    <row r="28" spans="1:6" ht="24">
      <c r="A28" s="10">
        <v>2.1</v>
      </c>
      <c r="B28" s="21" t="s">
        <v>631</v>
      </c>
      <c r="C28" s="11" t="s">
        <v>599</v>
      </c>
      <c r="D28" s="11"/>
      <c r="E28" s="12"/>
      <c r="F28" s="22"/>
    </row>
    <row r="29" spans="1:6" ht="36">
      <c r="A29" s="23"/>
      <c r="B29" s="24" t="s">
        <v>632</v>
      </c>
      <c r="C29" s="4" t="s">
        <v>607</v>
      </c>
      <c r="D29" s="26">
        <v>15</v>
      </c>
      <c r="E29" s="27">
        <v>19000</v>
      </c>
      <c r="F29" s="25">
        <f t="shared" ref="F29:F32" si="3">+IF(D29*E29=0,"",D29*E29)</f>
        <v>285000</v>
      </c>
    </row>
    <row r="30" spans="1:6" ht="36">
      <c r="A30" s="23"/>
      <c r="B30" s="24" t="s">
        <v>633</v>
      </c>
      <c r="C30" s="4" t="s">
        <v>607</v>
      </c>
      <c r="D30" s="26">
        <v>1</v>
      </c>
      <c r="E30" s="27">
        <v>220000</v>
      </c>
      <c r="F30" s="25">
        <f t="shared" si="3"/>
        <v>220000</v>
      </c>
    </row>
    <row r="31" spans="1:6" ht="24">
      <c r="A31" s="23"/>
      <c r="B31" s="24" t="s">
        <v>634</v>
      </c>
      <c r="C31" s="4" t="s">
        <v>607</v>
      </c>
      <c r="D31" s="26">
        <v>1</v>
      </c>
      <c r="E31" s="27">
        <v>85000</v>
      </c>
      <c r="F31" s="25">
        <f t="shared" si="3"/>
        <v>85000</v>
      </c>
    </row>
    <row r="32" spans="1:6" ht="36">
      <c r="A32" s="23"/>
      <c r="B32" s="24" t="s">
        <v>635</v>
      </c>
      <c r="C32" s="4" t="s">
        <v>607</v>
      </c>
      <c r="D32" s="26">
        <v>1</v>
      </c>
      <c r="E32" s="27">
        <v>130000</v>
      </c>
      <c r="F32" s="25">
        <f t="shared" si="3"/>
        <v>130000</v>
      </c>
    </row>
    <row r="33" spans="1:6">
      <c r="A33" s="10">
        <v>2.2000000000000002</v>
      </c>
      <c r="B33" s="21" t="s">
        <v>636</v>
      </c>
      <c r="C33" s="11" t="s">
        <v>599</v>
      </c>
      <c r="D33" s="11"/>
      <c r="E33" s="12"/>
      <c r="F33" s="22"/>
    </row>
    <row r="34" spans="1:6" ht="48">
      <c r="A34" s="23"/>
      <c r="B34" s="24" t="s">
        <v>637</v>
      </c>
      <c r="C34" s="4" t="s">
        <v>607</v>
      </c>
      <c r="D34" s="26">
        <v>1</v>
      </c>
      <c r="E34" s="27">
        <v>110000</v>
      </c>
      <c r="F34" s="25">
        <f t="shared" ref="F34:F35" si="4">+IF(D34*E34=0,"",D34*E34)</f>
        <v>110000</v>
      </c>
    </row>
    <row r="35" spans="1:6">
      <c r="A35" s="23"/>
      <c r="B35" s="24" t="s">
        <v>638</v>
      </c>
      <c r="C35" s="4" t="s">
        <v>607</v>
      </c>
      <c r="D35" s="26">
        <v>20</v>
      </c>
      <c r="E35" s="27">
        <v>13000</v>
      </c>
      <c r="F35" s="25">
        <f t="shared" si="4"/>
        <v>260000</v>
      </c>
    </row>
    <row r="36" spans="1:6" ht="24">
      <c r="A36" s="29"/>
      <c r="B36" s="30" t="s">
        <v>639</v>
      </c>
      <c r="C36" s="31" t="s">
        <v>599</v>
      </c>
      <c r="D36" s="31"/>
      <c r="E36" s="32"/>
      <c r="F36" s="33">
        <f>IF(SUM(F27:F35)=0,"",SUM(F27:F35))</f>
        <v>1090000</v>
      </c>
    </row>
    <row r="37" spans="1:6">
      <c r="A37" s="16">
        <v>3</v>
      </c>
      <c r="B37" s="17" t="s">
        <v>640</v>
      </c>
      <c r="C37" s="18" t="s">
        <v>599</v>
      </c>
      <c r="D37" s="18"/>
      <c r="E37" s="19"/>
      <c r="F37" s="20"/>
    </row>
    <row r="38" spans="1:6">
      <c r="A38" s="10">
        <v>3.1</v>
      </c>
      <c r="B38" s="21" t="s">
        <v>641</v>
      </c>
      <c r="C38" s="11" t="s">
        <v>599</v>
      </c>
      <c r="D38" s="11"/>
      <c r="E38" s="12"/>
      <c r="F38" s="22"/>
    </row>
    <row r="39" spans="1:6" ht="36">
      <c r="A39" s="23"/>
      <c r="B39" s="24" t="s">
        <v>642</v>
      </c>
      <c r="C39" s="4" t="s">
        <v>607</v>
      </c>
      <c r="D39" s="26">
        <v>1</v>
      </c>
      <c r="E39" s="27">
        <v>120000</v>
      </c>
      <c r="F39" s="25">
        <f t="shared" ref="F39:F41" si="5">+IF(D39*E39=0,"",D39*E39)</f>
        <v>120000</v>
      </c>
    </row>
    <row r="40" spans="1:6" ht="36">
      <c r="A40" s="23"/>
      <c r="B40" s="24" t="s">
        <v>643</v>
      </c>
      <c r="C40" s="4" t="s">
        <v>607</v>
      </c>
      <c r="D40" s="26">
        <v>1</v>
      </c>
      <c r="E40" s="27">
        <v>80000</v>
      </c>
      <c r="F40" s="25">
        <f t="shared" si="5"/>
        <v>80000</v>
      </c>
    </row>
    <row r="41" spans="1:6" ht="84">
      <c r="A41" s="23"/>
      <c r="B41" s="24" t="s">
        <v>644</v>
      </c>
      <c r="C41" s="4" t="s">
        <v>607</v>
      </c>
      <c r="D41" s="26">
        <v>2</v>
      </c>
      <c r="E41" s="27">
        <v>400000</v>
      </c>
      <c r="F41" s="25">
        <f t="shared" si="5"/>
        <v>800000</v>
      </c>
    </row>
    <row r="42" spans="1:6">
      <c r="A42" s="29"/>
      <c r="B42" s="30" t="s">
        <v>645</v>
      </c>
      <c r="C42" s="31" t="s">
        <v>599</v>
      </c>
      <c r="D42" s="31"/>
      <c r="E42" s="32"/>
      <c r="F42" s="33">
        <f>IF(SUM(F37:F41)=0,"",SUM(F37:F41))</f>
        <v>1000000</v>
      </c>
    </row>
    <row r="43" spans="1:6" ht="24">
      <c r="A43" s="16">
        <v>4</v>
      </c>
      <c r="B43" s="17" t="s">
        <v>646</v>
      </c>
      <c r="C43" s="18" t="s">
        <v>599</v>
      </c>
      <c r="D43" s="18"/>
      <c r="E43" s="19"/>
      <c r="F43" s="20"/>
    </row>
    <row r="44" spans="1:6" ht="24">
      <c r="A44" s="29"/>
      <c r="B44" s="30" t="s">
        <v>647</v>
      </c>
      <c r="C44" s="31" t="s">
        <v>599</v>
      </c>
      <c r="D44" s="31"/>
      <c r="E44" s="32"/>
      <c r="F44" s="33" t="str">
        <f>IF(SUM(F43:F43)=0,"",SUM(F43:F43))</f>
        <v/>
      </c>
    </row>
    <row r="45" spans="1:6">
      <c r="A45" s="562" t="s">
        <v>648</v>
      </c>
      <c r="B45" s="563"/>
      <c r="C45" s="563"/>
      <c r="D45" s="563"/>
      <c r="E45" s="564"/>
      <c r="F45" s="33">
        <f>IF(SUM(F6:F44)=0,"",ROUND((SUM(F6:F44)/2),0))</f>
        <v>6351356</v>
      </c>
    </row>
    <row r="47" spans="1:6">
      <c r="A47" s="561" t="s">
        <v>669</v>
      </c>
      <c r="B47" s="561"/>
      <c r="C47" s="561"/>
      <c r="D47" s="561"/>
      <c r="E47" s="561"/>
      <c r="F47" s="561"/>
    </row>
    <row r="48" spans="1:6" ht="6" customHeight="1">
      <c r="A48" s="1"/>
      <c r="B48" s="1"/>
      <c r="C48" s="1"/>
      <c r="D48" s="1"/>
      <c r="E48" s="15"/>
      <c r="F48" s="15"/>
    </row>
    <row r="49" spans="1:6">
      <c r="A49" s="13" t="s">
        <v>0</v>
      </c>
      <c r="B49" s="13" t="s">
        <v>1</v>
      </c>
      <c r="C49" s="13" t="s">
        <v>2</v>
      </c>
      <c r="D49" s="13" t="s">
        <v>3</v>
      </c>
      <c r="E49" s="14" t="s">
        <v>4</v>
      </c>
      <c r="F49" s="14" t="s">
        <v>5</v>
      </c>
    </row>
    <row r="50" spans="1:6" ht="24">
      <c r="A50" s="16">
        <v>1</v>
      </c>
      <c r="B50" s="17" t="s">
        <v>604</v>
      </c>
      <c r="C50" s="18" t="s">
        <v>599</v>
      </c>
      <c r="D50" s="18"/>
      <c r="E50" s="19"/>
      <c r="F50" s="20"/>
    </row>
    <row r="51" spans="1:6">
      <c r="A51" s="10">
        <v>1.1000000000000001</v>
      </c>
      <c r="B51" s="21" t="s">
        <v>651</v>
      </c>
      <c r="C51" s="11" t="s">
        <v>599</v>
      </c>
      <c r="D51" s="11"/>
      <c r="E51" s="12" t="s">
        <v>599</v>
      </c>
      <c r="F51" s="22" t="s">
        <v>599</v>
      </c>
    </row>
    <row r="52" spans="1:6" ht="36">
      <c r="A52" s="23"/>
      <c r="B52" s="24" t="s">
        <v>652</v>
      </c>
      <c r="C52" s="4" t="s">
        <v>607</v>
      </c>
      <c r="D52" s="26">
        <v>4</v>
      </c>
      <c r="E52" s="27">
        <v>150000</v>
      </c>
      <c r="F52" s="25">
        <f>+IF(D52*E52=0,"",D52*E52)</f>
        <v>600000</v>
      </c>
    </row>
    <row r="53" spans="1:6" ht="36">
      <c r="A53" s="10">
        <v>1.2</v>
      </c>
      <c r="B53" s="21" t="s">
        <v>608</v>
      </c>
      <c r="C53" s="11" t="s">
        <v>599</v>
      </c>
      <c r="D53" s="11"/>
      <c r="E53" s="12"/>
      <c r="F53" s="22"/>
    </row>
    <row r="54" spans="1:6" ht="36">
      <c r="A54" s="23"/>
      <c r="B54" s="24" t="s">
        <v>609</v>
      </c>
      <c r="C54" s="4" t="s">
        <v>607</v>
      </c>
      <c r="D54" s="26">
        <v>1</v>
      </c>
      <c r="E54" s="27">
        <v>390000</v>
      </c>
      <c r="F54" s="25">
        <f t="shared" ref="F54:F58" si="6">+IF(D54*E54=0,"",D54*E54)</f>
        <v>390000</v>
      </c>
    </row>
    <row r="55" spans="1:6" ht="48">
      <c r="A55" s="23"/>
      <c r="B55" s="24" t="s">
        <v>610</v>
      </c>
      <c r="C55" s="4" t="s">
        <v>607</v>
      </c>
      <c r="D55" s="26">
        <v>1</v>
      </c>
      <c r="E55" s="27">
        <v>126000</v>
      </c>
      <c r="F55" s="25">
        <f t="shared" si="6"/>
        <v>126000</v>
      </c>
    </row>
    <row r="56" spans="1:6" ht="48">
      <c r="A56" s="23"/>
      <c r="B56" s="24" t="s">
        <v>611</v>
      </c>
      <c r="C56" s="4" t="s">
        <v>607</v>
      </c>
      <c r="D56" s="26">
        <v>2</v>
      </c>
      <c r="E56" s="27">
        <v>80000</v>
      </c>
      <c r="F56" s="25">
        <f t="shared" si="6"/>
        <v>160000</v>
      </c>
    </row>
    <row r="57" spans="1:6" ht="48">
      <c r="A57" s="23"/>
      <c r="B57" s="24" t="s">
        <v>612</v>
      </c>
      <c r="C57" s="4" t="s">
        <v>607</v>
      </c>
      <c r="D57" s="26">
        <v>1</v>
      </c>
      <c r="E57" s="27">
        <v>5000</v>
      </c>
      <c r="F57" s="25">
        <f t="shared" si="6"/>
        <v>5000</v>
      </c>
    </row>
    <row r="58" spans="1:6" ht="36">
      <c r="A58" s="23"/>
      <c r="B58" s="24" t="s">
        <v>613</v>
      </c>
      <c r="C58" s="4" t="s">
        <v>614</v>
      </c>
      <c r="D58" s="26">
        <v>1</v>
      </c>
      <c r="E58" s="27">
        <v>90000</v>
      </c>
      <c r="F58" s="25">
        <f t="shared" si="6"/>
        <v>90000</v>
      </c>
    </row>
    <row r="59" spans="1:6">
      <c r="A59" s="23"/>
      <c r="B59" s="24"/>
      <c r="C59" s="4"/>
      <c r="D59" s="26"/>
      <c r="E59" s="27"/>
      <c r="F59" s="25"/>
    </row>
    <row r="60" spans="1:6" ht="48">
      <c r="A60" s="28">
        <v>1.3</v>
      </c>
      <c r="B60" s="21" t="s">
        <v>615</v>
      </c>
      <c r="C60" s="11" t="s">
        <v>599</v>
      </c>
      <c r="D60" s="11"/>
      <c r="E60" s="12"/>
      <c r="F60" s="22"/>
    </row>
    <row r="61" spans="1:6" ht="36">
      <c r="A61" s="23"/>
      <c r="B61" s="24" t="s">
        <v>616</v>
      </c>
      <c r="C61" s="4" t="s">
        <v>617</v>
      </c>
      <c r="D61" s="26">
        <v>1500</v>
      </c>
      <c r="E61" s="27">
        <v>6500</v>
      </c>
      <c r="F61" s="25">
        <f t="shared" ref="F61:F64" si="7">+IF(D61*E61=0,"",D61*E61)</f>
        <v>9750000</v>
      </c>
    </row>
    <row r="62" spans="1:6" ht="24">
      <c r="A62" s="23"/>
      <c r="B62" s="24" t="s">
        <v>618</v>
      </c>
      <c r="C62" s="4" t="s">
        <v>607</v>
      </c>
      <c r="D62" s="26">
        <v>100</v>
      </c>
      <c r="E62" s="27">
        <v>40000</v>
      </c>
      <c r="F62" s="25">
        <f t="shared" si="7"/>
        <v>4000000</v>
      </c>
    </row>
    <row r="63" spans="1:6" ht="48">
      <c r="A63" s="23"/>
      <c r="B63" s="24" t="s">
        <v>619</v>
      </c>
      <c r="C63" s="4" t="s">
        <v>620</v>
      </c>
      <c r="D63" s="26">
        <v>5</v>
      </c>
      <c r="E63" s="27">
        <v>35000</v>
      </c>
      <c r="F63" s="25">
        <f t="shared" si="7"/>
        <v>175000</v>
      </c>
    </row>
    <row r="64" spans="1:6" ht="36">
      <c r="A64" s="23"/>
      <c r="B64" s="24" t="s">
        <v>653</v>
      </c>
      <c r="C64" s="4" t="s">
        <v>607</v>
      </c>
      <c r="D64" s="26">
        <v>20</v>
      </c>
      <c r="E64" s="27">
        <v>170000</v>
      </c>
      <c r="F64" s="25">
        <f t="shared" si="7"/>
        <v>3400000</v>
      </c>
    </row>
    <row r="65" spans="1:6" ht="60">
      <c r="A65" s="10">
        <v>1.4</v>
      </c>
      <c r="B65" s="21" t="s">
        <v>621</v>
      </c>
      <c r="C65" s="11" t="s">
        <v>599</v>
      </c>
      <c r="D65" s="11"/>
      <c r="E65" s="12"/>
      <c r="F65" s="22"/>
    </row>
    <row r="66" spans="1:6" ht="48">
      <c r="A66" s="23"/>
      <c r="B66" s="24" t="s">
        <v>622</v>
      </c>
      <c r="C66" s="4" t="s">
        <v>623</v>
      </c>
      <c r="D66" s="26">
        <v>90</v>
      </c>
      <c r="E66" s="27">
        <v>85000</v>
      </c>
      <c r="F66" s="25">
        <f t="shared" ref="F66:F68" si="8">+IF(D66*E66=0,"",D66*E66)</f>
        <v>7650000</v>
      </c>
    </row>
    <row r="67" spans="1:6">
      <c r="A67" s="23"/>
      <c r="B67" s="24" t="s">
        <v>624</v>
      </c>
      <c r="C67" s="4" t="s">
        <v>607</v>
      </c>
      <c r="D67" s="26">
        <v>20</v>
      </c>
      <c r="E67" s="27">
        <v>23900</v>
      </c>
      <c r="F67" s="25">
        <f t="shared" si="8"/>
        <v>478000</v>
      </c>
    </row>
    <row r="68" spans="1:6" ht="36">
      <c r="A68" s="23"/>
      <c r="B68" s="24" t="s">
        <v>626</v>
      </c>
      <c r="C68" s="4" t="s">
        <v>620</v>
      </c>
      <c r="D68" s="26">
        <v>6</v>
      </c>
      <c r="E68" s="27">
        <v>543217</v>
      </c>
      <c r="F68" s="25">
        <f t="shared" si="8"/>
        <v>3259302</v>
      </c>
    </row>
    <row r="69" spans="1:6" ht="24">
      <c r="A69" s="10">
        <v>1.5</v>
      </c>
      <c r="B69" s="21" t="s">
        <v>627</v>
      </c>
      <c r="C69" s="11" t="s">
        <v>599</v>
      </c>
      <c r="D69" s="11"/>
      <c r="E69" s="12"/>
      <c r="F69" s="22"/>
    </row>
    <row r="70" spans="1:6" ht="24">
      <c r="A70" s="23"/>
      <c r="B70" s="24" t="s">
        <v>628</v>
      </c>
      <c r="C70" s="4" t="s">
        <v>607</v>
      </c>
      <c r="D70" s="26">
        <v>1</v>
      </c>
      <c r="E70" s="27">
        <v>134139</v>
      </c>
      <c r="F70" s="25">
        <f>+IF(D70*E70=0,"",D70*E70)</f>
        <v>134139</v>
      </c>
    </row>
    <row r="71" spans="1:6" ht="72">
      <c r="A71" s="23"/>
      <c r="B71" s="24" t="s">
        <v>654</v>
      </c>
      <c r="C71" s="4" t="s">
        <v>655</v>
      </c>
      <c r="D71" s="26">
        <v>80</v>
      </c>
      <c r="E71" s="27">
        <v>1850</v>
      </c>
      <c r="F71" s="25">
        <f>+IF(D71*E71=0,"",D71*E71)</f>
        <v>148000</v>
      </c>
    </row>
    <row r="72" spans="1:6" ht="24">
      <c r="A72" s="23"/>
      <c r="B72" s="24" t="s">
        <v>656</v>
      </c>
      <c r="C72" s="4" t="s">
        <v>607</v>
      </c>
      <c r="D72" s="26">
        <v>80</v>
      </c>
      <c r="E72" s="27">
        <v>25000</v>
      </c>
      <c r="F72" s="25">
        <f>+IF(D72*E72=0,"",D72*E72)</f>
        <v>2000000</v>
      </c>
    </row>
    <row r="73" spans="1:6">
      <c r="A73" s="23"/>
      <c r="B73" s="24"/>
      <c r="C73" s="4"/>
      <c r="D73" s="26"/>
      <c r="E73" s="27"/>
      <c r="F73" s="25"/>
    </row>
    <row r="74" spans="1:6">
      <c r="A74" s="10">
        <v>1.6</v>
      </c>
      <c r="B74" s="21" t="s">
        <v>657</v>
      </c>
      <c r="C74" s="11" t="s">
        <v>599</v>
      </c>
      <c r="D74" s="11"/>
      <c r="E74" s="12"/>
      <c r="F74" s="22"/>
    </row>
    <row r="75" spans="1:6">
      <c r="A75" s="23"/>
      <c r="B75" s="24" t="s">
        <v>658</v>
      </c>
      <c r="C75" s="4" t="s">
        <v>659</v>
      </c>
      <c r="D75" s="26">
        <v>4</v>
      </c>
      <c r="E75" s="27">
        <f>908524*1.94</f>
        <v>1762536.56</v>
      </c>
      <c r="F75" s="25">
        <f>+IF(D75*E75=0,"",D75*E75)</f>
        <v>7050146.2400000002</v>
      </c>
    </row>
    <row r="76" spans="1:6">
      <c r="A76" s="23"/>
      <c r="B76" s="24"/>
      <c r="C76" s="4"/>
      <c r="D76" s="26"/>
      <c r="E76" s="27"/>
      <c r="F76" s="25"/>
    </row>
    <row r="77" spans="1:6">
      <c r="A77" s="29"/>
      <c r="B77" s="30" t="s">
        <v>629</v>
      </c>
      <c r="C77" s="31" t="s">
        <v>599</v>
      </c>
      <c r="D77" s="31"/>
      <c r="E77" s="32"/>
      <c r="F77" s="33">
        <f>IF(SUM(F50:F76)=0,"",SUM(F50:F70))</f>
        <v>30217441</v>
      </c>
    </row>
    <row r="78" spans="1:6" ht="24">
      <c r="A78" s="16">
        <v>2</v>
      </c>
      <c r="B78" s="17" t="s">
        <v>630</v>
      </c>
      <c r="C78" s="18" t="s">
        <v>599</v>
      </c>
      <c r="D78" s="18"/>
      <c r="E78" s="19"/>
      <c r="F78" s="20"/>
    </row>
    <row r="79" spans="1:6" ht="24">
      <c r="A79" s="10">
        <v>2.1</v>
      </c>
      <c r="B79" s="21" t="s">
        <v>631</v>
      </c>
      <c r="C79" s="11" t="s">
        <v>599</v>
      </c>
      <c r="D79" s="11"/>
      <c r="E79" s="12"/>
      <c r="F79" s="22"/>
    </row>
    <row r="80" spans="1:6" ht="36">
      <c r="A80" s="23"/>
      <c r="B80" s="24" t="s">
        <v>632</v>
      </c>
      <c r="C80" s="4" t="s">
        <v>607</v>
      </c>
      <c r="D80" s="26">
        <v>20</v>
      </c>
      <c r="E80" s="27">
        <v>19000</v>
      </c>
      <c r="F80" s="25">
        <f t="shared" ref="F80:F91" si="9">+IF(D80*E80=0,"",D80*E80)</f>
        <v>380000</v>
      </c>
    </row>
    <row r="81" spans="1:6" ht="36">
      <c r="A81" s="23"/>
      <c r="B81" s="24" t="s">
        <v>633</v>
      </c>
      <c r="C81" s="4" t="s">
        <v>607</v>
      </c>
      <c r="D81" s="26">
        <v>1</v>
      </c>
      <c r="E81" s="27">
        <v>220000</v>
      </c>
      <c r="F81" s="25">
        <f t="shared" si="9"/>
        <v>220000</v>
      </c>
    </row>
    <row r="82" spans="1:6" ht="24">
      <c r="A82" s="23"/>
      <c r="B82" s="24" t="s">
        <v>634</v>
      </c>
      <c r="C82" s="4" t="s">
        <v>607</v>
      </c>
      <c r="D82" s="26">
        <v>2</v>
      </c>
      <c r="E82" s="27">
        <v>85000</v>
      </c>
      <c r="F82" s="25">
        <f t="shared" si="9"/>
        <v>170000</v>
      </c>
    </row>
    <row r="83" spans="1:6" ht="36">
      <c r="A83" s="23"/>
      <c r="B83" s="24" t="s">
        <v>635</v>
      </c>
      <c r="C83" s="4" t="s">
        <v>607</v>
      </c>
      <c r="D83" s="26">
        <v>1</v>
      </c>
      <c r="E83" s="27">
        <v>130000</v>
      </c>
      <c r="F83" s="25">
        <f t="shared" si="9"/>
        <v>130000</v>
      </c>
    </row>
    <row r="84" spans="1:6" ht="24">
      <c r="A84" s="10">
        <v>2.2000000000000002</v>
      </c>
      <c r="B84" s="21" t="s">
        <v>660</v>
      </c>
      <c r="C84" s="11" t="s">
        <v>599</v>
      </c>
      <c r="D84" s="11"/>
      <c r="E84" s="12"/>
      <c r="F84" s="22"/>
    </row>
    <row r="85" spans="1:6" ht="24">
      <c r="A85" s="23"/>
      <c r="B85" s="24" t="s">
        <v>661</v>
      </c>
      <c r="C85" s="4" t="s">
        <v>607</v>
      </c>
      <c r="D85" s="26">
        <v>20</v>
      </c>
      <c r="E85" s="27">
        <v>13500</v>
      </c>
      <c r="F85" s="25">
        <f t="shared" si="9"/>
        <v>270000</v>
      </c>
    </row>
    <row r="86" spans="1:6" ht="24">
      <c r="A86" s="23"/>
      <c r="B86" s="24" t="s">
        <v>662</v>
      </c>
      <c r="C86" s="4" t="s">
        <v>607</v>
      </c>
      <c r="D86" s="26">
        <v>1</v>
      </c>
      <c r="E86" s="27">
        <v>20250</v>
      </c>
      <c r="F86" s="25">
        <f t="shared" si="9"/>
        <v>20250</v>
      </c>
    </row>
    <row r="87" spans="1:6">
      <c r="A87" s="23"/>
      <c r="B87" s="24" t="s">
        <v>663</v>
      </c>
      <c r="C87" s="4" t="s">
        <v>607</v>
      </c>
      <c r="D87" s="26">
        <v>20</v>
      </c>
      <c r="E87" s="27">
        <v>16000</v>
      </c>
      <c r="F87" s="25">
        <f t="shared" si="9"/>
        <v>320000</v>
      </c>
    </row>
    <row r="88" spans="1:6" ht="24">
      <c r="A88" s="23"/>
      <c r="B88" s="24" t="s">
        <v>664</v>
      </c>
      <c r="C88" s="4" t="s">
        <v>607</v>
      </c>
      <c r="D88" s="26">
        <v>25</v>
      </c>
      <c r="E88" s="27">
        <v>17000</v>
      </c>
      <c r="F88" s="25">
        <f t="shared" si="9"/>
        <v>425000</v>
      </c>
    </row>
    <row r="89" spans="1:6">
      <c r="A89" s="23"/>
      <c r="B89" s="24" t="s">
        <v>665</v>
      </c>
      <c r="C89" s="4" t="s">
        <v>607</v>
      </c>
      <c r="D89" s="26">
        <v>40</v>
      </c>
      <c r="E89" s="27">
        <v>7000</v>
      </c>
      <c r="F89" s="25">
        <f t="shared" si="9"/>
        <v>280000</v>
      </c>
    </row>
    <row r="90" spans="1:6">
      <c r="A90" s="23"/>
      <c r="B90" s="24" t="s">
        <v>666</v>
      </c>
      <c r="C90" s="4" t="s">
        <v>667</v>
      </c>
      <c r="D90" s="26">
        <v>55</v>
      </c>
      <c r="E90" s="27">
        <v>8000</v>
      </c>
      <c r="F90" s="25">
        <f t="shared" si="9"/>
        <v>440000</v>
      </c>
    </row>
    <row r="91" spans="1:6">
      <c r="A91" s="23"/>
      <c r="B91" s="24" t="s">
        <v>668</v>
      </c>
      <c r="C91" s="4" t="s">
        <v>667</v>
      </c>
      <c r="D91" s="26">
        <v>45</v>
      </c>
      <c r="E91" s="27">
        <v>5500</v>
      </c>
      <c r="F91" s="25">
        <f t="shared" si="9"/>
        <v>247500</v>
      </c>
    </row>
    <row r="92" spans="1:6">
      <c r="A92" s="23"/>
      <c r="B92" s="24"/>
      <c r="C92" s="4"/>
      <c r="D92" s="26"/>
      <c r="E92" s="27"/>
      <c r="F92" s="25"/>
    </row>
    <row r="93" spans="1:6">
      <c r="A93" s="23"/>
      <c r="B93" s="24"/>
      <c r="C93" s="4"/>
      <c r="D93" s="26"/>
      <c r="E93" s="27"/>
      <c r="F93" s="25"/>
    </row>
    <row r="94" spans="1:6">
      <c r="A94" s="23"/>
      <c r="B94" s="24"/>
      <c r="C94" s="4"/>
      <c r="D94" s="26"/>
      <c r="E94" s="27"/>
      <c r="F94" s="25"/>
    </row>
    <row r="95" spans="1:6">
      <c r="A95" s="34">
        <v>2.2000000000000002</v>
      </c>
      <c r="B95" s="35" t="s">
        <v>636</v>
      </c>
      <c r="C95" s="36" t="s">
        <v>599</v>
      </c>
      <c r="D95" s="36"/>
      <c r="E95" s="36"/>
      <c r="F95" s="37"/>
    </row>
    <row r="96" spans="1:6">
      <c r="A96" s="23"/>
      <c r="B96" s="24" t="s">
        <v>638</v>
      </c>
      <c r="C96" s="4" t="s">
        <v>607</v>
      </c>
      <c r="D96" s="26">
        <v>25</v>
      </c>
      <c r="E96" s="27">
        <v>13000</v>
      </c>
      <c r="F96" s="25">
        <f t="shared" ref="F96" si="10">+IF(D96*E96=0,"",D96*E96)</f>
        <v>325000</v>
      </c>
    </row>
    <row r="97" spans="1:7" ht="24">
      <c r="A97" s="29"/>
      <c r="B97" s="30" t="s">
        <v>639</v>
      </c>
      <c r="C97" s="31" t="s">
        <v>599</v>
      </c>
      <c r="D97" s="31"/>
      <c r="E97" s="32"/>
      <c r="F97" s="33">
        <f>IF(SUM(F78:F96)=0,"",SUM(F78:F96))</f>
        <v>3227750</v>
      </c>
    </row>
    <row r="98" spans="1:7">
      <c r="A98" s="16">
        <v>3</v>
      </c>
      <c r="B98" s="17" t="s">
        <v>640</v>
      </c>
      <c r="C98" s="18" t="s">
        <v>599</v>
      </c>
      <c r="D98" s="18"/>
      <c r="E98" s="19"/>
      <c r="F98" s="20"/>
    </row>
    <row r="99" spans="1:7">
      <c r="A99" s="10">
        <v>3.1</v>
      </c>
      <c r="B99" s="21" t="s">
        <v>641</v>
      </c>
      <c r="C99" s="11" t="s">
        <v>599</v>
      </c>
      <c r="D99" s="11"/>
      <c r="E99" s="12"/>
      <c r="F99" s="22"/>
    </row>
    <row r="100" spans="1:7" ht="36">
      <c r="A100" s="23"/>
      <c r="B100" s="24" t="s">
        <v>642</v>
      </c>
      <c r="C100" s="4" t="s">
        <v>607</v>
      </c>
      <c r="D100" s="26">
        <v>500</v>
      </c>
      <c r="E100" s="27">
        <v>300</v>
      </c>
      <c r="F100" s="25">
        <f t="shared" ref="F100:F102" si="11">+IF(D100*E100=0,"",D100*E100)</f>
        <v>150000</v>
      </c>
    </row>
    <row r="101" spans="1:7" ht="36">
      <c r="A101" s="23"/>
      <c r="B101" s="24" t="s">
        <v>643</v>
      </c>
      <c r="C101" s="4" t="s">
        <v>607</v>
      </c>
      <c r="D101" s="26">
        <v>1</v>
      </c>
      <c r="E101" s="27">
        <v>80000</v>
      </c>
      <c r="F101" s="25">
        <f t="shared" si="11"/>
        <v>80000</v>
      </c>
    </row>
    <row r="102" spans="1:7" ht="84">
      <c r="A102" s="23"/>
      <c r="B102" s="24" t="s">
        <v>644</v>
      </c>
      <c r="C102" s="4" t="s">
        <v>607</v>
      </c>
      <c r="D102" s="26">
        <v>3</v>
      </c>
      <c r="E102" s="27">
        <v>400000</v>
      </c>
      <c r="F102" s="25">
        <f t="shared" si="11"/>
        <v>1200000</v>
      </c>
    </row>
    <row r="103" spans="1:7">
      <c r="A103" s="29"/>
      <c r="B103" s="30" t="s">
        <v>645</v>
      </c>
      <c r="C103" s="31" t="s">
        <v>599</v>
      </c>
      <c r="D103" s="31"/>
      <c r="E103" s="32"/>
      <c r="F103" s="33">
        <f>IF(SUM(F98:F102)=0,"",SUM(F98:F102))</f>
        <v>1430000</v>
      </c>
    </row>
    <row r="104" spans="1:7" ht="24">
      <c r="A104" s="16">
        <v>4</v>
      </c>
      <c r="B104" s="17" t="s">
        <v>646</v>
      </c>
      <c r="C104" s="18" t="s">
        <v>599</v>
      </c>
      <c r="D104" s="18"/>
      <c r="E104" s="19"/>
      <c r="F104" s="20"/>
    </row>
    <row r="105" spans="1:7" ht="24">
      <c r="A105" s="29"/>
      <c r="B105" s="30" t="s">
        <v>647</v>
      </c>
      <c r="C105" s="31" t="s">
        <v>599</v>
      </c>
      <c r="D105" s="31"/>
      <c r="E105" s="32"/>
      <c r="F105" s="33" t="str">
        <f>IF(SUM(F104:F104)=0,"",SUM(F104:F104))</f>
        <v/>
      </c>
    </row>
    <row r="106" spans="1:7">
      <c r="A106" s="562" t="s">
        <v>648</v>
      </c>
      <c r="B106" s="563"/>
      <c r="C106" s="563"/>
      <c r="D106" s="563"/>
      <c r="E106" s="564"/>
      <c r="F106" s="33">
        <f>IF(SUM(F50:F105)=0,"",ROUND((SUM(F50:F105)/2),0))</f>
        <v>39474264</v>
      </c>
    </row>
    <row r="108" spans="1:7" ht="15.75" customHeight="1">
      <c r="A108" s="560" t="s">
        <v>670</v>
      </c>
      <c r="B108" s="560"/>
      <c r="C108" s="560"/>
      <c r="D108" s="560"/>
      <c r="E108" s="560"/>
      <c r="F108" s="560"/>
      <c r="G108" s="560"/>
    </row>
    <row r="109" spans="1:7" s="41" customFormat="1" ht="7.5" customHeight="1" thickBot="1">
      <c r="A109" s="42"/>
      <c r="B109" s="42"/>
      <c r="C109" s="42"/>
      <c r="D109" s="42"/>
      <c r="E109" s="42"/>
      <c r="F109" s="42"/>
      <c r="G109" s="42"/>
    </row>
    <row r="110" spans="1:7" ht="31.8" thickBot="1">
      <c r="A110" s="38" t="s">
        <v>671</v>
      </c>
      <c r="B110" s="39" t="s">
        <v>672</v>
      </c>
      <c r="C110" s="40" t="s">
        <v>673</v>
      </c>
      <c r="D110" s="39" t="s">
        <v>601</v>
      </c>
      <c r="E110" s="79" t="s">
        <v>3</v>
      </c>
      <c r="F110" s="43" t="s">
        <v>674</v>
      </c>
      <c r="G110" s="44" t="s">
        <v>5</v>
      </c>
    </row>
    <row r="111" spans="1:7" s="50" customFormat="1" ht="12">
      <c r="A111" s="546">
        <v>1</v>
      </c>
      <c r="B111" s="552" t="s">
        <v>675</v>
      </c>
      <c r="C111" s="45" t="s">
        <v>676</v>
      </c>
      <c r="D111" s="46" t="s">
        <v>677</v>
      </c>
      <c r="E111" s="47">
        <v>40</v>
      </c>
      <c r="F111" s="48">
        <v>22000</v>
      </c>
      <c r="G111" s="49">
        <f>+F111*E111</f>
        <v>880000</v>
      </c>
    </row>
    <row r="112" spans="1:7" s="50" customFormat="1" ht="12">
      <c r="A112" s="546"/>
      <c r="B112" s="552"/>
      <c r="C112" s="45" t="s">
        <v>678</v>
      </c>
      <c r="D112" s="46" t="s">
        <v>677</v>
      </c>
      <c r="E112" s="47">
        <f>+E111</f>
        <v>40</v>
      </c>
      <c r="F112" s="48">
        <v>7000</v>
      </c>
      <c r="G112" s="49">
        <f t="shared" ref="G112:G152" si="12">+F112*E112</f>
        <v>280000</v>
      </c>
    </row>
    <row r="113" spans="1:7" s="50" customFormat="1" ht="24">
      <c r="A113" s="546"/>
      <c r="B113" s="552"/>
      <c r="C113" s="45" t="s">
        <v>679</v>
      </c>
      <c r="D113" s="46" t="s">
        <v>680</v>
      </c>
      <c r="E113" s="47">
        <f>+E112</f>
        <v>40</v>
      </c>
      <c r="F113" s="48">
        <v>1000</v>
      </c>
      <c r="G113" s="49">
        <f t="shared" si="12"/>
        <v>40000</v>
      </c>
    </row>
    <row r="114" spans="1:7" s="50" customFormat="1" ht="96">
      <c r="A114" s="546"/>
      <c r="B114" s="552"/>
      <c r="C114" s="45" t="s">
        <v>681</v>
      </c>
      <c r="D114" s="46" t="s">
        <v>680</v>
      </c>
      <c r="E114" s="47">
        <v>6</v>
      </c>
      <c r="F114" s="48">
        <v>16000</v>
      </c>
      <c r="G114" s="49">
        <f t="shared" si="12"/>
        <v>96000</v>
      </c>
    </row>
    <row r="115" spans="1:7" s="50" customFormat="1" ht="24">
      <c r="A115" s="546"/>
      <c r="B115" s="552"/>
      <c r="C115" s="45" t="s">
        <v>682</v>
      </c>
      <c r="D115" s="46" t="s">
        <v>680</v>
      </c>
      <c r="E115" s="47">
        <f>+E111*5</f>
        <v>200</v>
      </c>
      <c r="F115" s="48">
        <v>12000</v>
      </c>
      <c r="G115" s="49">
        <f t="shared" si="12"/>
        <v>2400000</v>
      </c>
    </row>
    <row r="116" spans="1:7" s="50" customFormat="1" ht="24">
      <c r="A116" s="546"/>
      <c r="B116" s="552"/>
      <c r="C116" s="45" t="s">
        <v>683</v>
      </c>
      <c r="D116" s="46" t="s">
        <v>680</v>
      </c>
      <c r="E116" s="47">
        <v>150</v>
      </c>
      <c r="F116" s="48">
        <v>10000</v>
      </c>
      <c r="G116" s="49">
        <f t="shared" si="12"/>
        <v>1500000</v>
      </c>
    </row>
    <row r="117" spans="1:7" s="50" customFormat="1" ht="12">
      <c r="A117" s="546"/>
      <c r="B117" s="552"/>
      <c r="C117" s="45" t="s">
        <v>684</v>
      </c>
      <c r="D117" s="46" t="s">
        <v>677</v>
      </c>
      <c r="E117" s="47">
        <f>+E111</f>
        <v>40</v>
      </c>
      <c r="F117" s="48">
        <v>13000</v>
      </c>
      <c r="G117" s="49">
        <f t="shared" si="12"/>
        <v>520000</v>
      </c>
    </row>
    <row r="118" spans="1:7" s="50" customFormat="1" ht="48">
      <c r="A118" s="546"/>
      <c r="B118" s="552"/>
      <c r="C118" s="45" t="s">
        <v>685</v>
      </c>
      <c r="D118" s="46" t="s">
        <v>686</v>
      </c>
      <c r="E118" s="47">
        <f>+E111*3</f>
        <v>120</v>
      </c>
      <c r="F118" s="48">
        <v>120000</v>
      </c>
      <c r="G118" s="49">
        <f t="shared" si="12"/>
        <v>14400000</v>
      </c>
    </row>
    <row r="119" spans="1:7" s="50" customFormat="1" ht="24">
      <c r="A119" s="546"/>
      <c r="B119" s="552"/>
      <c r="C119" s="45" t="s">
        <v>687</v>
      </c>
      <c r="D119" s="46" t="s">
        <v>680</v>
      </c>
      <c r="E119" s="47">
        <f>+E118</f>
        <v>120</v>
      </c>
      <c r="F119" s="48">
        <v>48000</v>
      </c>
      <c r="G119" s="49">
        <f t="shared" si="12"/>
        <v>5760000</v>
      </c>
    </row>
    <row r="120" spans="1:7" s="50" customFormat="1" ht="12">
      <c r="A120" s="546"/>
      <c r="B120" s="552"/>
      <c r="C120" s="45" t="s">
        <v>688</v>
      </c>
      <c r="D120" s="46" t="s">
        <v>680</v>
      </c>
      <c r="E120" s="47">
        <f>+E119</f>
        <v>120</v>
      </c>
      <c r="F120" s="48">
        <v>20000</v>
      </c>
      <c r="G120" s="49">
        <f t="shared" si="12"/>
        <v>2400000</v>
      </c>
    </row>
    <row r="121" spans="1:7" s="50" customFormat="1" ht="12">
      <c r="A121" s="546">
        <v>4</v>
      </c>
      <c r="B121" s="552" t="s">
        <v>689</v>
      </c>
      <c r="C121" s="45" t="s">
        <v>690</v>
      </c>
      <c r="D121" s="46" t="s">
        <v>677</v>
      </c>
      <c r="E121" s="47">
        <v>4</v>
      </c>
      <c r="F121" s="48">
        <v>50000</v>
      </c>
      <c r="G121" s="49">
        <f t="shared" si="12"/>
        <v>200000</v>
      </c>
    </row>
    <row r="122" spans="1:7" s="50" customFormat="1" ht="36">
      <c r="A122" s="546"/>
      <c r="B122" s="552"/>
      <c r="C122" s="45" t="s">
        <v>691</v>
      </c>
      <c r="D122" s="46" t="s">
        <v>677</v>
      </c>
      <c r="E122" s="47">
        <v>4</v>
      </c>
      <c r="F122" s="48">
        <v>10000</v>
      </c>
      <c r="G122" s="49">
        <f t="shared" si="12"/>
        <v>40000</v>
      </c>
    </row>
    <row r="123" spans="1:7" s="50" customFormat="1" ht="12">
      <c r="A123" s="546"/>
      <c r="B123" s="552"/>
      <c r="C123" s="45" t="s">
        <v>692</v>
      </c>
      <c r="D123" s="46" t="s">
        <v>677</v>
      </c>
      <c r="E123" s="47">
        <v>2</v>
      </c>
      <c r="F123" s="48">
        <v>250000</v>
      </c>
      <c r="G123" s="49">
        <f t="shared" si="12"/>
        <v>500000</v>
      </c>
    </row>
    <row r="124" spans="1:7" s="50" customFormat="1" ht="36">
      <c r="A124" s="546"/>
      <c r="B124" s="552"/>
      <c r="C124" s="45" t="s">
        <v>693</v>
      </c>
      <c r="D124" s="46" t="s">
        <v>677</v>
      </c>
      <c r="E124" s="47">
        <v>2</v>
      </c>
      <c r="F124" s="48">
        <v>70000</v>
      </c>
      <c r="G124" s="49">
        <f t="shared" si="12"/>
        <v>140000</v>
      </c>
    </row>
    <row r="125" spans="1:7" s="50" customFormat="1" ht="12">
      <c r="A125" s="546"/>
      <c r="B125" s="552"/>
      <c r="C125" s="45" t="s">
        <v>694</v>
      </c>
      <c r="D125" s="46" t="s">
        <v>677</v>
      </c>
      <c r="E125" s="47">
        <v>2</v>
      </c>
      <c r="F125" s="48">
        <v>160000</v>
      </c>
      <c r="G125" s="49">
        <f t="shared" si="12"/>
        <v>320000</v>
      </c>
    </row>
    <row r="126" spans="1:7" s="50" customFormat="1" ht="48">
      <c r="A126" s="546">
        <v>5</v>
      </c>
      <c r="B126" s="552" t="s">
        <v>695</v>
      </c>
      <c r="C126" s="45" t="s">
        <v>696</v>
      </c>
      <c r="D126" s="46" t="s">
        <v>677</v>
      </c>
      <c r="E126" s="47">
        <v>20</v>
      </c>
      <c r="F126" s="48">
        <v>10000</v>
      </c>
      <c r="G126" s="49">
        <f t="shared" si="12"/>
        <v>200000</v>
      </c>
    </row>
    <row r="127" spans="1:7" s="50" customFormat="1" ht="24">
      <c r="A127" s="546"/>
      <c r="B127" s="552"/>
      <c r="C127" s="45" t="s">
        <v>697</v>
      </c>
      <c r="D127" s="46" t="s">
        <v>677</v>
      </c>
      <c r="E127" s="47">
        <v>6</v>
      </c>
      <c r="F127" s="48">
        <v>10000</v>
      </c>
      <c r="G127" s="49">
        <f t="shared" si="12"/>
        <v>60000</v>
      </c>
    </row>
    <row r="128" spans="1:7" s="50" customFormat="1" ht="24">
      <c r="A128" s="546"/>
      <c r="B128" s="552"/>
      <c r="C128" s="45" t="s">
        <v>698</v>
      </c>
      <c r="D128" s="46" t="s">
        <v>677</v>
      </c>
      <c r="E128" s="47">
        <v>6</v>
      </c>
      <c r="F128" s="48">
        <v>10000</v>
      </c>
      <c r="G128" s="49">
        <f t="shared" si="12"/>
        <v>60000</v>
      </c>
    </row>
    <row r="129" spans="1:7" s="50" customFormat="1" ht="24">
      <c r="A129" s="546"/>
      <c r="B129" s="552"/>
      <c r="C129" s="45" t="s">
        <v>699</v>
      </c>
      <c r="D129" s="46" t="s">
        <v>677</v>
      </c>
      <c r="E129" s="47">
        <v>6</v>
      </c>
      <c r="F129" s="48">
        <v>10000</v>
      </c>
      <c r="G129" s="49">
        <f t="shared" si="12"/>
        <v>60000</v>
      </c>
    </row>
    <row r="130" spans="1:7" s="50" customFormat="1" ht="12">
      <c r="A130" s="546"/>
      <c r="B130" s="552"/>
      <c r="C130" s="45" t="s">
        <v>700</v>
      </c>
      <c r="D130" s="46" t="s">
        <v>677</v>
      </c>
      <c r="E130" s="47">
        <v>4</v>
      </c>
      <c r="F130" s="48">
        <v>10000</v>
      </c>
      <c r="G130" s="49">
        <f t="shared" si="12"/>
        <v>40000</v>
      </c>
    </row>
    <row r="131" spans="1:7" s="50" customFormat="1" ht="24">
      <c r="A131" s="51">
        <v>6</v>
      </c>
      <c r="B131" s="52" t="s">
        <v>701</v>
      </c>
      <c r="C131" s="45" t="s">
        <v>702</v>
      </c>
      <c r="D131" s="46" t="s">
        <v>659</v>
      </c>
      <c r="E131" s="47">
        <v>9</v>
      </c>
      <c r="F131" s="48">
        <v>200000</v>
      </c>
      <c r="G131" s="49">
        <f t="shared" si="12"/>
        <v>1800000</v>
      </c>
    </row>
    <row r="132" spans="1:7" s="50" customFormat="1" ht="24">
      <c r="A132" s="546">
        <v>7</v>
      </c>
      <c r="B132" s="552" t="s">
        <v>703</v>
      </c>
      <c r="C132" s="45" t="s">
        <v>704</v>
      </c>
      <c r="D132" s="46" t="s">
        <v>677</v>
      </c>
      <c r="E132" s="47">
        <f>+E111</f>
        <v>40</v>
      </c>
      <c r="F132" s="48">
        <v>38000</v>
      </c>
      <c r="G132" s="49">
        <f t="shared" si="12"/>
        <v>1520000</v>
      </c>
    </row>
    <row r="133" spans="1:7" s="50" customFormat="1" ht="12">
      <c r="A133" s="546"/>
      <c r="B133" s="552"/>
      <c r="C133" s="45" t="s">
        <v>705</v>
      </c>
      <c r="D133" s="46" t="s">
        <v>677</v>
      </c>
      <c r="E133" s="47">
        <f>+E132</f>
        <v>40</v>
      </c>
      <c r="F133" s="48">
        <f>+F132</f>
        <v>38000</v>
      </c>
      <c r="G133" s="49">
        <f t="shared" si="12"/>
        <v>1520000</v>
      </c>
    </row>
    <row r="134" spans="1:7" s="50" customFormat="1" ht="12.6" thickBot="1">
      <c r="A134" s="53">
        <v>8</v>
      </c>
      <c r="B134" s="54" t="s">
        <v>706</v>
      </c>
      <c r="C134" s="55" t="s">
        <v>707</v>
      </c>
      <c r="D134" s="56" t="s">
        <v>708</v>
      </c>
      <c r="E134" s="57">
        <v>200</v>
      </c>
      <c r="F134" s="58">
        <v>226</v>
      </c>
      <c r="G134" s="59">
        <f>E134*F134</f>
        <v>45200</v>
      </c>
    </row>
    <row r="135" spans="1:7" s="50" customFormat="1" ht="12.6" thickBot="1">
      <c r="A135" s="553" t="s">
        <v>709</v>
      </c>
      <c r="B135" s="554"/>
      <c r="C135" s="554"/>
      <c r="D135" s="554"/>
      <c r="E135" s="554"/>
      <c r="F135" s="554"/>
      <c r="G135" s="60">
        <f>SUM(G111:G134)</f>
        <v>34781200</v>
      </c>
    </row>
    <row r="136" spans="1:7" s="50" customFormat="1" ht="12.6" thickBot="1">
      <c r="A136" s="61" t="s">
        <v>710</v>
      </c>
      <c r="B136" s="555" t="s">
        <v>711</v>
      </c>
      <c r="C136" s="556"/>
      <c r="D136" s="556"/>
      <c r="E136" s="556"/>
      <c r="F136" s="556"/>
      <c r="G136" s="557"/>
    </row>
    <row r="137" spans="1:7" s="50" customFormat="1" ht="12.6" thickBot="1">
      <c r="A137" s="62" t="s">
        <v>671</v>
      </c>
      <c r="B137" s="63" t="s">
        <v>672</v>
      </c>
      <c r="C137" s="64" t="s">
        <v>673</v>
      </c>
      <c r="D137" s="63" t="s">
        <v>601</v>
      </c>
      <c r="E137" s="65" t="s">
        <v>3</v>
      </c>
      <c r="F137" s="66" t="s">
        <v>674</v>
      </c>
      <c r="G137" s="67" t="s">
        <v>5</v>
      </c>
    </row>
    <row r="138" spans="1:7" s="50" customFormat="1" ht="24">
      <c r="A138" s="558">
        <v>1</v>
      </c>
      <c r="B138" s="559" t="s">
        <v>712</v>
      </c>
      <c r="C138" s="68" t="s">
        <v>713</v>
      </c>
      <c r="D138" s="69" t="s">
        <v>677</v>
      </c>
      <c r="E138" s="70">
        <v>6</v>
      </c>
      <c r="F138" s="71">
        <v>49500</v>
      </c>
      <c r="G138" s="72">
        <f t="shared" si="12"/>
        <v>297000</v>
      </c>
    </row>
    <row r="139" spans="1:7" s="50" customFormat="1" ht="36">
      <c r="A139" s="546"/>
      <c r="B139" s="547"/>
      <c r="C139" s="45" t="s">
        <v>714</v>
      </c>
      <c r="D139" s="46" t="s">
        <v>677</v>
      </c>
      <c r="E139" s="47">
        <v>50</v>
      </c>
      <c r="F139" s="48">
        <v>980</v>
      </c>
      <c r="G139" s="73">
        <f t="shared" si="12"/>
        <v>49000</v>
      </c>
    </row>
    <row r="140" spans="1:7" s="50" customFormat="1" ht="36">
      <c r="A140" s="546"/>
      <c r="B140" s="547"/>
      <c r="C140" s="45" t="s">
        <v>715</v>
      </c>
      <c r="D140" s="46" t="s">
        <v>708</v>
      </c>
      <c r="E140" s="47">
        <v>50</v>
      </c>
      <c r="F140" s="48">
        <f>+F139</f>
        <v>980</v>
      </c>
      <c r="G140" s="73">
        <f t="shared" si="12"/>
        <v>49000</v>
      </c>
    </row>
    <row r="141" spans="1:7" s="50" customFormat="1" ht="36">
      <c r="A141" s="546"/>
      <c r="B141" s="547"/>
      <c r="C141" s="45" t="s">
        <v>716</v>
      </c>
      <c r="D141" s="46" t="s">
        <v>677</v>
      </c>
      <c r="E141" s="47">
        <v>50</v>
      </c>
      <c r="F141" s="48">
        <f>+F140</f>
        <v>980</v>
      </c>
      <c r="G141" s="73">
        <f t="shared" si="12"/>
        <v>49000</v>
      </c>
    </row>
    <row r="142" spans="1:7" s="50" customFormat="1" ht="24">
      <c r="A142" s="546">
        <v>2</v>
      </c>
      <c r="B142" s="547" t="s">
        <v>717</v>
      </c>
      <c r="C142" s="45" t="s">
        <v>718</v>
      </c>
      <c r="D142" s="46" t="s">
        <v>708</v>
      </c>
      <c r="E142" s="47">
        <v>10</v>
      </c>
      <c r="F142" s="48">
        <v>11000</v>
      </c>
      <c r="G142" s="73">
        <f>+F142*E142</f>
        <v>110000</v>
      </c>
    </row>
    <row r="143" spans="1:7" s="50" customFormat="1" ht="24">
      <c r="A143" s="546"/>
      <c r="B143" s="547"/>
      <c r="C143" s="45" t="s">
        <v>719</v>
      </c>
      <c r="D143" s="46" t="s">
        <v>677</v>
      </c>
      <c r="E143" s="47">
        <v>10</v>
      </c>
      <c r="F143" s="48">
        <v>11000</v>
      </c>
      <c r="G143" s="73">
        <f t="shared" si="12"/>
        <v>110000</v>
      </c>
    </row>
    <row r="144" spans="1:7" s="50" customFormat="1" ht="24">
      <c r="A144" s="546"/>
      <c r="B144" s="547"/>
      <c r="C144" s="45" t="s">
        <v>720</v>
      </c>
      <c r="D144" s="46" t="s">
        <v>677</v>
      </c>
      <c r="E144" s="47">
        <v>10</v>
      </c>
      <c r="F144" s="48">
        <v>11000</v>
      </c>
      <c r="G144" s="73">
        <f t="shared" si="12"/>
        <v>110000</v>
      </c>
    </row>
    <row r="145" spans="1:7" s="50" customFormat="1" ht="72">
      <c r="A145" s="51">
        <v>3</v>
      </c>
      <c r="B145" s="45" t="s">
        <v>721</v>
      </c>
      <c r="C145" s="45" t="s">
        <v>722</v>
      </c>
      <c r="D145" s="46" t="s">
        <v>677</v>
      </c>
      <c r="E145" s="47">
        <v>10</v>
      </c>
      <c r="F145" s="48">
        <f>17966+69000</f>
        <v>86966</v>
      </c>
      <c r="G145" s="73">
        <f t="shared" si="12"/>
        <v>869660</v>
      </c>
    </row>
    <row r="146" spans="1:7" s="50" customFormat="1" ht="120">
      <c r="A146" s="51">
        <v>4</v>
      </c>
      <c r="B146" s="45" t="s">
        <v>723</v>
      </c>
      <c r="C146" s="45" t="s">
        <v>724</v>
      </c>
      <c r="D146" s="46" t="s">
        <v>9</v>
      </c>
      <c r="E146" s="47">
        <v>350</v>
      </c>
      <c r="F146" s="48">
        <v>7450</v>
      </c>
      <c r="G146" s="73">
        <f t="shared" si="12"/>
        <v>2607500</v>
      </c>
    </row>
    <row r="147" spans="1:7" s="50" customFormat="1" ht="96">
      <c r="A147" s="51">
        <v>5</v>
      </c>
      <c r="B147" s="45" t="s">
        <v>725</v>
      </c>
      <c r="C147" s="45" t="s">
        <v>726</v>
      </c>
      <c r="D147" s="46" t="s">
        <v>9</v>
      </c>
      <c r="E147" s="47">
        <v>350</v>
      </c>
      <c r="F147" s="48">
        <v>7900</v>
      </c>
      <c r="G147" s="73">
        <f t="shared" si="12"/>
        <v>2765000</v>
      </c>
    </row>
    <row r="148" spans="1:7" s="50" customFormat="1" ht="12">
      <c r="A148" s="546">
        <v>6</v>
      </c>
      <c r="B148" s="547" t="s">
        <v>727</v>
      </c>
      <c r="C148" s="45" t="s">
        <v>728</v>
      </c>
      <c r="D148" s="46" t="s">
        <v>677</v>
      </c>
      <c r="E148" s="47">
        <v>20</v>
      </c>
      <c r="F148" s="48">
        <v>16000</v>
      </c>
      <c r="G148" s="73">
        <f t="shared" si="12"/>
        <v>320000</v>
      </c>
    </row>
    <row r="149" spans="1:7" s="50" customFormat="1" ht="36">
      <c r="A149" s="546"/>
      <c r="B149" s="547"/>
      <c r="C149" s="45" t="s">
        <v>729</v>
      </c>
      <c r="D149" s="46" t="s">
        <v>677</v>
      </c>
      <c r="E149" s="47">
        <v>10</v>
      </c>
      <c r="F149" s="48">
        <v>160500</v>
      </c>
      <c r="G149" s="73">
        <f t="shared" si="12"/>
        <v>1605000</v>
      </c>
    </row>
    <row r="150" spans="1:7" s="50" customFormat="1" ht="24">
      <c r="A150" s="546"/>
      <c r="B150" s="547"/>
      <c r="C150" s="45" t="s">
        <v>730</v>
      </c>
      <c r="D150" s="46" t="s">
        <v>677</v>
      </c>
      <c r="E150" s="47">
        <v>20</v>
      </c>
      <c r="F150" s="48">
        <v>10000</v>
      </c>
      <c r="G150" s="73">
        <f t="shared" si="12"/>
        <v>200000</v>
      </c>
    </row>
    <row r="151" spans="1:7" s="50" customFormat="1" ht="36">
      <c r="A151" s="546"/>
      <c r="B151" s="547"/>
      <c r="C151" s="45" t="s">
        <v>731</v>
      </c>
      <c r="D151" s="46" t="s">
        <v>677</v>
      </c>
      <c r="E151" s="47">
        <v>15</v>
      </c>
      <c r="F151" s="48">
        <v>12000</v>
      </c>
      <c r="G151" s="73">
        <f t="shared" si="12"/>
        <v>180000</v>
      </c>
    </row>
    <row r="152" spans="1:7" s="50" customFormat="1" ht="72">
      <c r="A152" s="51">
        <v>8</v>
      </c>
      <c r="B152" s="45" t="s">
        <v>732</v>
      </c>
      <c r="C152" s="45" t="s">
        <v>733</v>
      </c>
      <c r="D152" s="46" t="s">
        <v>708</v>
      </c>
      <c r="E152" s="47">
        <v>8</v>
      </c>
      <c r="F152" s="48">
        <v>55600</v>
      </c>
      <c r="G152" s="73">
        <f t="shared" si="12"/>
        <v>444800</v>
      </c>
    </row>
    <row r="153" spans="1:7" s="50" customFormat="1" ht="12.6" thickBot="1">
      <c r="A153" s="548" t="s">
        <v>734</v>
      </c>
      <c r="B153" s="549"/>
      <c r="C153" s="549"/>
      <c r="D153" s="549"/>
      <c r="E153" s="549"/>
      <c r="F153" s="549"/>
      <c r="G153" s="74">
        <f>SUM(G138:G152)</f>
        <v>9765960</v>
      </c>
    </row>
    <row r="154" spans="1:7" s="50" customFormat="1" ht="12.6" thickBot="1">
      <c r="A154" s="75"/>
      <c r="B154" s="76"/>
      <c r="C154" s="77"/>
      <c r="D154" s="550" t="s">
        <v>735</v>
      </c>
      <c r="E154" s="550"/>
      <c r="F154" s="551"/>
      <c r="G154" s="78">
        <f>ROUND(G135+G153,2)</f>
        <v>44547160</v>
      </c>
    </row>
    <row r="155" spans="1:7" s="50" customFormat="1" ht="12"/>
    <row r="156" spans="1:7">
      <c r="A156" s="543" t="s">
        <v>816</v>
      </c>
      <c r="B156" s="544"/>
      <c r="C156" s="544"/>
      <c r="D156" s="544"/>
      <c r="E156" s="544"/>
      <c r="F156" s="545"/>
      <c r="G156" s="105">
        <f>+F45+F106+G154</f>
        <v>90372780</v>
      </c>
    </row>
  </sheetData>
  <protectedRanges>
    <protectedRange sqref="A6:E9 A15:E15 A10:C14 A19:E19 A16:C18 A24:E24 A20:C23 A26:E28 A25:C25 A33:E33 A29:C32 A36:E38 A34:C35 A39:C41 A42:E43" name="EDIT_PMA"/>
    <protectedRange sqref="D10:E14" name="Rango1"/>
    <protectedRange sqref="D16:E18" name="Rango1_1"/>
    <protectedRange sqref="D20:E23" name="Rango1_2"/>
    <protectedRange sqref="D25:E25" name="Rango1_3"/>
    <protectedRange sqref="D29:E32" name="Rango1_4"/>
    <protectedRange sqref="D34:E35" name="Rango1_5"/>
    <protectedRange sqref="D39:E41" name="Rango1_6"/>
    <protectedRange sqref="A50:E53 A60:E60 A54:C59 A65:E65 A61:C64 A69:E69 A77:E79 A70:C73 A95:E95 A80:C83 A97:E99 A96:C96 A75:C76 A100:C102 A66:C68 A84:E84 A85:C94 A74:E74 A103:E104" name="EDIT_PMA_1"/>
    <protectedRange sqref="D54:E59" name="Rango1_7"/>
    <protectedRange sqref="D61:E64" name="Rango1_1_1"/>
    <protectedRange sqref="D66:E68" name="Rango1_2_1"/>
    <protectedRange sqref="D70:E73 D75:E76" name="Rango1_3_1"/>
    <protectedRange sqref="D80:E83 D85:E94" name="Rango1_4_1"/>
    <protectedRange sqref="D96:E96" name="Rango1_5_1"/>
    <protectedRange sqref="D100:E102" name="Rango1_6_1"/>
    <protectedRange sqref="A111:E127" name="EDIT_PMA_2"/>
  </protectedRanges>
  <mergeCells count="25">
    <mergeCell ref="A108:G108"/>
    <mergeCell ref="A3:F3"/>
    <mergeCell ref="A45:E45"/>
    <mergeCell ref="A1:F1"/>
    <mergeCell ref="A47:F47"/>
    <mergeCell ref="A106:E106"/>
    <mergeCell ref="A111:A120"/>
    <mergeCell ref="B111:B120"/>
    <mergeCell ref="A121:A125"/>
    <mergeCell ref="B121:B125"/>
    <mergeCell ref="A126:A130"/>
    <mergeCell ref="B126:B130"/>
    <mergeCell ref="A132:A133"/>
    <mergeCell ref="B132:B133"/>
    <mergeCell ref="A135:F135"/>
    <mergeCell ref="B136:G136"/>
    <mergeCell ref="A138:A141"/>
    <mergeCell ref="B138:B141"/>
    <mergeCell ref="A156:F156"/>
    <mergeCell ref="A142:A144"/>
    <mergeCell ref="B142:B144"/>
    <mergeCell ref="A148:A151"/>
    <mergeCell ref="B148:B151"/>
    <mergeCell ref="A153:F153"/>
    <mergeCell ref="D154:F15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7"/>
  <sheetViews>
    <sheetView topLeftCell="A25" workbookViewId="0">
      <selection activeCell="H28" sqref="H28"/>
    </sheetView>
  </sheetViews>
  <sheetFormatPr baseColWidth="10" defaultColWidth="10.6640625" defaultRowHeight="14.4"/>
  <sheetData>
    <row r="1" spans="1:8" ht="39.75" customHeight="1">
      <c r="A1" s="565" t="s">
        <v>758</v>
      </c>
      <c r="B1" s="565"/>
      <c r="C1" s="565"/>
      <c r="D1" s="565"/>
      <c r="E1" s="565"/>
      <c r="F1" s="565"/>
      <c r="G1" s="565"/>
      <c r="H1" s="565"/>
    </row>
    <row r="2" spans="1:8" ht="12" customHeight="1"/>
    <row r="3" spans="1:8" ht="21" customHeight="1">
      <c r="A3" s="560" t="s">
        <v>759</v>
      </c>
      <c r="B3" s="560"/>
      <c r="C3" s="560"/>
      <c r="D3" s="560"/>
      <c r="E3" s="560"/>
      <c r="F3" s="560"/>
      <c r="G3" s="560"/>
      <c r="H3" s="560"/>
    </row>
    <row r="4" spans="1:8" ht="7.5" customHeight="1">
      <c r="A4" s="1"/>
      <c r="B4" s="1"/>
      <c r="C4" s="1"/>
      <c r="D4" s="1"/>
      <c r="E4" s="1"/>
      <c r="F4" s="1"/>
      <c r="G4" s="15"/>
      <c r="H4" s="15"/>
    </row>
    <row r="5" spans="1:8">
      <c r="A5" s="80" t="s">
        <v>0</v>
      </c>
      <c r="B5" s="80" t="s">
        <v>736</v>
      </c>
      <c r="C5" s="80" t="s">
        <v>1</v>
      </c>
      <c r="D5" s="80" t="s">
        <v>2</v>
      </c>
      <c r="E5" s="80" t="s">
        <v>3</v>
      </c>
      <c r="F5" s="80" t="s">
        <v>737</v>
      </c>
      <c r="G5" s="81" t="s">
        <v>4</v>
      </c>
      <c r="H5" s="81" t="s">
        <v>5</v>
      </c>
    </row>
    <row r="6" spans="1:8">
      <c r="A6" s="569" t="s">
        <v>738</v>
      </c>
      <c r="B6" s="570"/>
      <c r="C6" s="570"/>
      <c r="D6" s="570"/>
      <c r="E6" s="570"/>
      <c r="F6" s="570"/>
      <c r="G6" s="570"/>
      <c r="H6" s="571"/>
    </row>
    <row r="7" spans="1:8">
      <c r="A7" s="7">
        <v>1.1000000000000001</v>
      </c>
      <c r="B7" s="23"/>
      <c r="C7" s="82" t="s">
        <v>739</v>
      </c>
      <c r="D7" s="26" t="s">
        <v>2</v>
      </c>
      <c r="E7" s="26">
        <v>12</v>
      </c>
      <c r="F7" s="4"/>
      <c r="G7" s="27">
        <v>440000</v>
      </c>
      <c r="H7" s="25">
        <f>+IF(E7*G7=0,"",E7*G7)</f>
        <v>5280000</v>
      </c>
    </row>
    <row r="8" spans="1:8">
      <c r="A8" s="7">
        <v>1.2</v>
      </c>
      <c r="B8" s="23"/>
      <c r="C8" s="82" t="s">
        <v>740</v>
      </c>
      <c r="D8" s="26" t="s">
        <v>2</v>
      </c>
      <c r="E8" s="26">
        <v>2</v>
      </c>
      <c r="F8" s="4"/>
      <c r="G8" s="27">
        <v>32000</v>
      </c>
      <c r="H8" s="25">
        <f t="shared" ref="H8:H10" si="0">+IF(E8*G8=0,"",E8*G8)</f>
        <v>64000</v>
      </c>
    </row>
    <row r="9" spans="1:8">
      <c r="A9" s="7">
        <v>1.3</v>
      </c>
      <c r="B9" s="23"/>
      <c r="C9" s="82" t="s">
        <v>741</v>
      </c>
      <c r="D9" s="26" t="s">
        <v>2</v>
      </c>
      <c r="E9" s="26">
        <v>40</v>
      </c>
      <c r="F9" s="4"/>
      <c r="G9" s="27">
        <v>52000</v>
      </c>
      <c r="H9" s="25">
        <f t="shared" si="0"/>
        <v>2080000</v>
      </c>
    </row>
    <row r="10" spans="1:8">
      <c r="A10" s="7">
        <v>1.4</v>
      </c>
      <c r="B10" s="23"/>
      <c r="C10" s="82" t="s">
        <v>742</v>
      </c>
      <c r="D10" s="26" t="s">
        <v>743</v>
      </c>
      <c r="E10" s="26">
        <v>500</v>
      </c>
      <c r="F10" s="4"/>
      <c r="G10" s="27">
        <v>84</v>
      </c>
      <c r="H10" s="25">
        <f t="shared" si="0"/>
        <v>42000</v>
      </c>
    </row>
    <row r="11" spans="1:8">
      <c r="A11" s="569" t="s">
        <v>744</v>
      </c>
      <c r="B11" s="570"/>
      <c r="C11" s="570"/>
      <c r="D11" s="570"/>
      <c r="E11" s="570"/>
      <c r="F11" s="570"/>
      <c r="G11" s="570"/>
      <c r="H11" s="571"/>
    </row>
    <row r="12" spans="1:8">
      <c r="A12" s="7">
        <v>2.1</v>
      </c>
      <c r="B12" s="23"/>
      <c r="C12" s="82" t="s">
        <v>745</v>
      </c>
      <c r="D12" s="26" t="s">
        <v>2</v>
      </c>
      <c r="E12" s="26">
        <v>2</v>
      </c>
      <c r="F12" s="4"/>
      <c r="G12" s="27">
        <v>150000</v>
      </c>
      <c r="H12" s="25">
        <f t="shared" ref="H12:H14" si="1">+IF(E12*G12=0,"",E12*G12)</f>
        <v>300000</v>
      </c>
    </row>
    <row r="13" spans="1:8">
      <c r="A13" s="7">
        <v>2.2000000000000002</v>
      </c>
      <c r="B13" s="23"/>
      <c r="C13" s="82" t="s">
        <v>746</v>
      </c>
      <c r="D13" s="26" t="s">
        <v>2</v>
      </c>
      <c r="E13" s="26">
        <v>12</v>
      </c>
      <c r="F13" s="4"/>
      <c r="G13" s="27">
        <v>360000</v>
      </c>
      <c r="H13" s="25">
        <f t="shared" si="1"/>
        <v>4320000</v>
      </c>
    </row>
    <row r="14" spans="1:8">
      <c r="A14" s="7">
        <v>2.2999999999999998</v>
      </c>
      <c r="B14" s="23"/>
      <c r="C14" s="82" t="s">
        <v>747</v>
      </c>
      <c r="D14" s="26" t="s">
        <v>2</v>
      </c>
      <c r="E14" s="26">
        <v>20</v>
      </c>
      <c r="F14" s="4"/>
      <c r="G14" s="27">
        <v>350000</v>
      </c>
      <c r="H14" s="25">
        <f t="shared" si="1"/>
        <v>7000000</v>
      </c>
    </row>
    <row r="15" spans="1:8">
      <c r="A15" s="569" t="s">
        <v>748</v>
      </c>
      <c r="B15" s="570"/>
      <c r="C15" s="570"/>
      <c r="D15" s="570"/>
      <c r="E15" s="570"/>
      <c r="F15" s="570"/>
      <c r="G15" s="570"/>
      <c r="H15" s="571"/>
    </row>
    <row r="16" spans="1:8">
      <c r="A16" s="7">
        <v>3.1</v>
      </c>
      <c r="B16" s="23"/>
      <c r="C16" s="82" t="s">
        <v>749</v>
      </c>
      <c r="D16" s="26" t="s">
        <v>2</v>
      </c>
      <c r="E16" s="26">
        <v>20</v>
      </c>
      <c r="F16" s="4"/>
      <c r="G16" s="27">
        <v>17000</v>
      </c>
      <c r="H16" s="25">
        <f>+IF(E16*G16=0,"",E16*G16)</f>
        <v>340000</v>
      </c>
    </row>
    <row r="17" spans="1:8">
      <c r="A17" s="7">
        <v>3.2</v>
      </c>
      <c r="B17" s="23"/>
      <c r="C17" s="82" t="s">
        <v>750</v>
      </c>
      <c r="D17" s="26" t="s">
        <v>2</v>
      </c>
      <c r="E17" s="26">
        <v>200</v>
      </c>
      <c r="F17" s="4"/>
      <c r="G17" s="27">
        <v>3000</v>
      </c>
      <c r="H17" s="25">
        <f>+IF(E17*G17=0,"",E17*G17)</f>
        <v>600000</v>
      </c>
    </row>
    <row r="18" spans="1:8">
      <c r="A18" s="7">
        <v>3.3</v>
      </c>
      <c r="B18" s="23"/>
      <c r="C18" s="82" t="s">
        <v>751</v>
      </c>
      <c r="D18" s="26" t="s">
        <v>2</v>
      </c>
      <c r="E18" s="26">
        <v>4</v>
      </c>
      <c r="F18" s="4"/>
      <c r="G18" s="27">
        <v>8000</v>
      </c>
      <c r="H18" s="25">
        <f>+IF(E18*G18=0,"",E18*G18)</f>
        <v>32000</v>
      </c>
    </row>
    <row r="19" spans="1:8">
      <c r="A19" s="7">
        <v>3.4</v>
      </c>
      <c r="B19" s="23"/>
      <c r="C19" s="82" t="s">
        <v>752</v>
      </c>
      <c r="D19" s="26" t="s">
        <v>614</v>
      </c>
      <c r="E19" s="26">
        <v>4</v>
      </c>
      <c r="F19" s="4"/>
      <c r="G19" s="27">
        <v>50000</v>
      </c>
      <c r="H19" s="25">
        <f>+IF(E19*G19=0,"",E19*G19)</f>
        <v>200000</v>
      </c>
    </row>
    <row r="20" spans="1:8" ht="36">
      <c r="A20" s="7">
        <v>3.5</v>
      </c>
      <c r="B20" s="4" t="str">
        <f>IF(C20="","",INDEX('[5]INSUMOS GENERALES'!$A$8:$A$144,MATCH($C20,'[5]INSUMOS GENERALES'!$B$8:$B$144,0)))</f>
        <v>GE009</v>
      </c>
      <c r="C20" s="83" t="s">
        <v>753</v>
      </c>
      <c r="D20" s="4" t="s">
        <v>614</v>
      </c>
      <c r="E20" s="26">
        <v>1</v>
      </c>
      <c r="F20" s="26">
        <v>4</v>
      </c>
      <c r="G20" s="84">
        <f>+IF(B20="","",(VLOOKUP($B20,'[5]INSUMOS GENERALES'!$A$8:$D$144,4,0)))</f>
        <v>81000</v>
      </c>
      <c r="H20" s="25">
        <f>+IF(E20*G20*F20=0,"",E20*G20*F20)</f>
        <v>324000</v>
      </c>
    </row>
    <row r="21" spans="1:8">
      <c r="A21" s="569" t="s">
        <v>754</v>
      </c>
      <c r="B21" s="570"/>
      <c r="C21" s="570"/>
      <c r="D21" s="570"/>
      <c r="E21" s="570"/>
      <c r="F21" s="570"/>
      <c r="G21" s="570"/>
      <c r="H21" s="571"/>
    </row>
    <row r="22" spans="1:8" ht="24">
      <c r="A22" s="7">
        <v>4.0999999999999996</v>
      </c>
      <c r="B22" s="4" t="s">
        <v>897</v>
      </c>
      <c r="C22" s="83" t="s">
        <v>755</v>
      </c>
      <c r="D22" s="4" t="s">
        <v>614</v>
      </c>
      <c r="E22" s="26">
        <v>2</v>
      </c>
      <c r="F22" s="26">
        <v>4</v>
      </c>
      <c r="G22" s="5">
        <v>1626262</v>
      </c>
      <c r="H22" s="25">
        <f>+IF(E22*G22*F22=0,"",E22*G22*F22)</f>
        <v>13010096</v>
      </c>
    </row>
    <row r="23" spans="1:8">
      <c r="A23" s="569" t="s">
        <v>756</v>
      </c>
      <c r="B23" s="572"/>
      <c r="C23" s="572"/>
      <c r="D23" s="572"/>
      <c r="E23" s="572"/>
      <c r="F23" s="572"/>
      <c r="G23" s="572"/>
      <c r="H23" s="573"/>
    </row>
    <row r="24" spans="1:8">
      <c r="A24" s="85"/>
      <c r="B24" s="85"/>
      <c r="C24" s="86"/>
      <c r="D24" s="86"/>
      <c r="E24" s="86"/>
      <c r="F24" s="86"/>
      <c r="G24" s="87"/>
      <c r="H24" s="25" t="str">
        <f>+IF(E24*F24*G24=0,"",E24*F24*G24)</f>
        <v/>
      </c>
    </row>
    <row r="25" spans="1:8">
      <c r="A25" s="85"/>
      <c r="B25" s="85"/>
      <c r="C25" s="86"/>
      <c r="D25" s="86"/>
      <c r="E25" s="86"/>
      <c r="F25" s="86"/>
      <c r="G25" s="87"/>
      <c r="H25" s="25" t="str">
        <f>+IF(E25*F25*G25=0,"",E25*F25*G25)</f>
        <v/>
      </c>
    </row>
    <row r="26" spans="1:8">
      <c r="A26" s="85"/>
      <c r="B26" s="85"/>
      <c r="C26" s="86"/>
      <c r="D26" s="86"/>
      <c r="E26" s="86"/>
      <c r="F26" s="86"/>
      <c r="G26" s="87"/>
      <c r="H26" s="25" t="str">
        <f>+IF(E26*F26*G26=0,"",E26*F26*G26)</f>
        <v/>
      </c>
    </row>
    <row r="27" spans="1:8">
      <c r="A27" s="85"/>
      <c r="B27" s="85"/>
      <c r="C27" s="86"/>
      <c r="D27" s="86"/>
      <c r="E27" s="86"/>
      <c r="F27" s="86"/>
      <c r="G27" s="87"/>
      <c r="H27" s="25" t="str">
        <f>+IF(E27*F27*G27=0,"",E27*F27*G27)</f>
        <v/>
      </c>
    </row>
    <row r="28" spans="1:8">
      <c r="A28" s="562" t="s">
        <v>757</v>
      </c>
      <c r="B28" s="563"/>
      <c r="C28" s="563"/>
      <c r="D28" s="563"/>
      <c r="E28" s="563"/>
      <c r="F28" s="563"/>
      <c r="G28" s="564"/>
      <c r="H28" s="33">
        <f>IF(SUM(H7:H27)=0,"",ROUND(SUM(H7:H27),0))</f>
        <v>33592096</v>
      </c>
    </row>
    <row r="30" spans="1:8" ht="21" customHeight="1">
      <c r="A30" s="561" t="s">
        <v>761</v>
      </c>
      <c r="B30" s="561"/>
      <c r="C30" s="561"/>
      <c r="D30" s="561"/>
      <c r="E30" s="561"/>
      <c r="F30" s="561"/>
      <c r="G30" s="561"/>
      <c r="H30" s="561"/>
    </row>
    <row r="31" spans="1:8" ht="8.25" customHeight="1">
      <c r="A31" s="1"/>
      <c r="B31" s="1"/>
      <c r="C31" s="1"/>
      <c r="D31" s="1"/>
      <c r="E31" s="1"/>
      <c r="F31" s="1"/>
      <c r="G31" s="15"/>
      <c r="H31" s="15"/>
    </row>
    <row r="32" spans="1:8">
      <c r="A32" s="80" t="s">
        <v>0</v>
      </c>
      <c r="B32" s="80" t="s">
        <v>736</v>
      </c>
      <c r="C32" s="80" t="s">
        <v>1</v>
      </c>
      <c r="D32" s="80" t="s">
        <v>2</v>
      </c>
      <c r="E32" s="80" t="s">
        <v>3</v>
      </c>
      <c r="F32" s="80" t="s">
        <v>737</v>
      </c>
      <c r="G32" s="81" t="s">
        <v>4</v>
      </c>
      <c r="H32" s="81" t="s">
        <v>5</v>
      </c>
    </row>
    <row r="33" spans="1:8">
      <c r="A33" s="569" t="s">
        <v>738</v>
      </c>
      <c r="B33" s="570"/>
      <c r="C33" s="570"/>
      <c r="D33" s="570"/>
      <c r="E33" s="570"/>
      <c r="F33" s="570"/>
      <c r="G33" s="570"/>
      <c r="H33" s="571"/>
    </row>
    <row r="34" spans="1:8">
      <c r="A34" s="7">
        <v>1.1000000000000001</v>
      </c>
      <c r="B34" s="23"/>
      <c r="C34" s="82" t="s">
        <v>739</v>
      </c>
      <c r="D34" s="26" t="s">
        <v>2</v>
      </c>
      <c r="E34" s="26">
        <v>6</v>
      </c>
      <c r="F34" s="4"/>
      <c r="G34" s="27">
        <v>440000</v>
      </c>
      <c r="H34" s="25">
        <f>+IF(E34*G34=0,"",E34*G34)</f>
        <v>2640000</v>
      </c>
    </row>
    <row r="35" spans="1:8">
      <c r="A35" s="7">
        <v>1.2</v>
      </c>
      <c r="B35" s="23"/>
      <c r="C35" s="82" t="s">
        <v>740</v>
      </c>
      <c r="D35" s="26" t="s">
        <v>2</v>
      </c>
      <c r="E35" s="26">
        <v>2</v>
      </c>
      <c r="F35" s="4"/>
      <c r="G35" s="27">
        <v>32000</v>
      </c>
      <c r="H35" s="25">
        <f t="shared" ref="H35:H37" si="2">+IF(E35*G35=0,"",E35*G35)</f>
        <v>64000</v>
      </c>
    </row>
    <row r="36" spans="1:8">
      <c r="A36" s="7">
        <v>1.3</v>
      </c>
      <c r="B36" s="23"/>
      <c r="C36" s="82" t="s">
        <v>741</v>
      </c>
      <c r="D36" s="26" t="s">
        <v>2</v>
      </c>
      <c r="E36" s="26">
        <v>84</v>
      </c>
      <c r="F36" s="4"/>
      <c r="G36" s="27">
        <v>52000</v>
      </c>
      <c r="H36" s="25">
        <f t="shared" si="2"/>
        <v>4368000</v>
      </c>
    </row>
    <row r="37" spans="1:8">
      <c r="A37" s="7">
        <v>1.4</v>
      </c>
      <c r="B37" s="23"/>
      <c r="C37" s="82" t="s">
        <v>742</v>
      </c>
      <c r="D37" s="26" t="s">
        <v>743</v>
      </c>
      <c r="E37" s="26">
        <v>500</v>
      </c>
      <c r="F37" s="4"/>
      <c r="G37" s="27">
        <v>84</v>
      </c>
      <c r="H37" s="25">
        <f t="shared" si="2"/>
        <v>42000</v>
      </c>
    </row>
    <row r="38" spans="1:8">
      <c r="A38" s="569" t="s">
        <v>744</v>
      </c>
      <c r="B38" s="570"/>
      <c r="C38" s="570"/>
      <c r="D38" s="570"/>
      <c r="E38" s="570"/>
      <c r="F38" s="570"/>
      <c r="G38" s="570"/>
      <c r="H38" s="571"/>
    </row>
    <row r="39" spans="1:8">
      <c r="A39" s="7">
        <v>2.1</v>
      </c>
      <c r="B39" s="23"/>
      <c r="C39" s="82" t="s">
        <v>745</v>
      </c>
      <c r="D39" s="26" t="s">
        <v>2</v>
      </c>
      <c r="E39" s="26">
        <v>2</v>
      </c>
      <c r="F39" s="4"/>
      <c r="G39" s="27">
        <v>150000</v>
      </c>
      <c r="H39" s="25">
        <f t="shared" ref="H39:H41" si="3">+IF(E39*G39=0,"",E39*G39)</f>
        <v>300000</v>
      </c>
    </row>
    <row r="40" spans="1:8">
      <c r="A40" s="7">
        <v>2.2000000000000002</v>
      </c>
      <c r="B40" s="23"/>
      <c r="C40" s="82" t="s">
        <v>746</v>
      </c>
      <c r="D40" s="26" t="s">
        <v>2</v>
      </c>
      <c r="E40" s="26">
        <v>12</v>
      </c>
      <c r="F40" s="4"/>
      <c r="G40" s="27">
        <v>360000</v>
      </c>
      <c r="H40" s="25">
        <f t="shared" si="3"/>
        <v>4320000</v>
      </c>
    </row>
    <row r="41" spans="1:8">
      <c r="A41" s="7">
        <v>2.2999999999999998</v>
      </c>
      <c r="B41" s="23"/>
      <c r="C41" s="82" t="s">
        <v>747</v>
      </c>
      <c r="D41" s="26" t="s">
        <v>2</v>
      </c>
      <c r="E41" s="26">
        <v>30</v>
      </c>
      <c r="F41" s="4"/>
      <c r="G41" s="27">
        <v>350000</v>
      </c>
      <c r="H41" s="25">
        <f t="shared" si="3"/>
        <v>10500000</v>
      </c>
    </row>
    <row r="42" spans="1:8">
      <c r="A42" s="569" t="s">
        <v>748</v>
      </c>
      <c r="B42" s="570"/>
      <c r="C42" s="570"/>
      <c r="D42" s="570"/>
      <c r="E42" s="570"/>
      <c r="F42" s="570"/>
      <c r="G42" s="570"/>
      <c r="H42" s="571"/>
    </row>
    <row r="43" spans="1:8">
      <c r="A43" s="7">
        <v>3.1</v>
      </c>
      <c r="B43" s="23"/>
      <c r="C43" s="82" t="s">
        <v>749</v>
      </c>
      <c r="D43" s="26" t="s">
        <v>2</v>
      </c>
      <c r="E43" s="26">
        <v>20</v>
      </c>
      <c r="F43" s="4"/>
      <c r="G43" s="27">
        <v>17000</v>
      </c>
      <c r="H43" s="25">
        <f>+IF(E43*G43=0,"",E43*G43)</f>
        <v>340000</v>
      </c>
    </row>
    <row r="44" spans="1:8">
      <c r="A44" s="7">
        <v>3.2</v>
      </c>
      <c r="B44" s="23"/>
      <c r="C44" s="82" t="s">
        <v>750</v>
      </c>
      <c r="D44" s="26" t="s">
        <v>2</v>
      </c>
      <c r="E44" s="26">
        <v>200</v>
      </c>
      <c r="F44" s="4"/>
      <c r="G44" s="27">
        <v>3000</v>
      </c>
      <c r="H44" s="25">
        <f>+IF(E44*G44=0,"",E44*G44)</f>
        <v>600000</v>
      </c>
    </row>
    <row r="45" spans="1:8">
      <c r="A45" s="7">
        <v>3.3</v>
      </c>
      <c r="B45" s="23"/>
      <c r="C45" s="82" t="s">
        <v>751</v>
      </c>
      <c r="D45" s="26" t="s">
        <v>2</v>
      </c>
      <c r="E45" s="26">
        <v>4</v>
      </c>
      <c r="F45" s="4"/>
      <c r="G45" s="27">
        <v>8000</v>
      </c>
      <c r="H45" s="25">
        <f>+IF(E45*G45=0,"",E45*G45)</f>
        <v>32000</v>
      </c>
    </row>
    <row r="46" spans="1:8">
      <c r="A46" s="7">
        <v>3.4</v>
      </c>
      <c r="B46" s="23"/>
      <c r="C46" s="82" t="s">
        <v>752</v>
      </c>
      <c r="D46" s="26" t="s">
        <v>614</v>
      </c>
      <c r="E46" s="26">
        <v>4</v>
      </c>
      <c r="F46" s="4"/>
      <c r="G46" s="27">
        <v>50000</v>
      </c>
      <c r="H46" s="25">
        <f>+IF(E46*G46=0,"",E46*G46)</f>
        <v>200000</v>
      </c>
    </row>
    <row r="47" spans="1:8" ht="36">
      <c r="A47" s="7">
        <v>3.5</v>
      </c>
      <c r="B47" s="4" t="s">
        <v>896</v>
      </c>
      <c r="C47" s="83" t="s">
        <v>760</v>
      </c>
      <c r="D47" s="4" t="s">
        <v>614</v>
      </c>
      <c r="E47" s="26">
        <v>2</v>
      </c>
      <c r="F47" s="26">
        <v>4</v>
      </c>
      <c r="G47" s="84">
        <v>51800</v>
      </c>
      <c r="H47" s="25">
        <f>+IF(E47*G47*F47=0,"",E47*G47*F47)</f>
        <v>414400</v>
      </c>
    </row>
    <row r="48" spans="1:8">
      <c r="A48" s="569" t="s">
        <v>754</v>
      </c>
      <c r="B48" s="570"/>
      <c r="C48" s="570"/>
      <c r="D48" s="570"/>
      <c r="E48" s="570"/>
      <c r="F48" s="570"/>
      <c r="G48" s="570"/>
      <c r="H48" s="571"/>
    </row>
    <row r="49" spans="1:8" ht="24">
      <c r="A49" s="7">
        <v>4.0999999999999996</v>
      </c>
      <c r="B49" s="4" t="s">
        <v>897</v>
      </c>
      <c r="C49" s="83" t="s">
        <v>755</v>
      </c>
      <c r="D49" s="4" t="s">
        <v>614</v>
      </c>
      <c r="E49" s="26">
        <v>2</v>
      </c>
      <c r="F49" s="26">
        <v>4</v>
      </c>
      <c r="G49" s="5">
        <v>1626262</v>
      </c>
      <c r="H49" s="25">
        <f>+IF(E49*G49*F49=0,"",E49*G49*F49)</f>
        <v>13010096</v>
      </c>
    </row>
    <row r="50" spans="1:8">
      <c r="A50" s="569" t="s">
        <v>756</v>
      </c>
      <c r="B50" s="572"/>
      <c r="C50" s="572"/>
      <c r="D50" s="572"/>
      <c r="E50" s="572"/>
      <c r="F50" s="572"/>
      <c r="G50" s="572"/>
      <c r="H50" s="573"/>
    </row>
    <row r="51" spans="1:8">
      <c r="A51" s="85"/>
      <c r="B51" s="85"/>
      <c r="C51" s="86"/>
      <c r="D51" s="86"/>
      <c r="E51" s="86"/>
      <c r="F51" s="86"/>
      <c r="G51" s="87"/>
      <c r="H51" s="25" t="str">
        <f>+IF(E51*F51*G51=0,"",E51*F51*G51)</f>
        <v/>
      </c>
    </row>
    <row r="52" spans="1:8">
      <c r="A52" s="85"/>
      <c r="B52" s="85"/>
      <c r="C52" s="86"/>
      <c r="D52" s="86"/>
      <c r="E52" s="86"/>
      <c r="F52" s="86"/>
      <c r="G52" s="87"/>
      <c r="H52" s="25" t="str">
        <f>+IF(E52*F52*G52=0,"",E52*F52*G52)</f>
        <v/>
      </c>
    </row>
    <row r="53" spans="1:8">
      <c r="A53" s="85"/>
      <c r="B53" s="85"/>
      <c r="C53" s="86"/>
      <c r="D53" s="86"/>
      <c r="E53" s="86"/>
      <c r="F53" s="86"/>
      <c r="G53" s="87"/>
      <c r="H53" s="25" t="str">
        <f>+IF(E53*F53*G53=0,"",E53*F53*G53)</f>
        <v/>
      </c>
    </row>
    <row r="54" spans="1:8">
      <c r="A54" s="85"/>
      <c r="B54" s="85"/>
      <c r="C54" s="86"/>
      <c r="D54" s="86"/>
      <c r="E54" s="86"/>
      <c r="F54" s="86"/>
      <c r="G54" s="87"/>
      <c r="H54" s="25" t="str">
        <f>+IF(E54*F54*G54=0,"",E54*F54*G54)</f>
        <v/>
      </c>
    </row>
    <row r="55" spans="1:8">
      <c r="A55" s="562" t="s">
        <v>757</v>
      </c>
      <c r="B55" s="563"/>
      <c r="C55" s="563"/>
      <c r="D55" s="563"/>
      <c r="E55" s="563"/>
      <c r="F55" s="563"/>
      <c r="G55" s="564"/>
      <c r="H55" s="33">
        <f>IF(SUM(H34:H54)=0,"",ROUND(SUM(H34:H54),0))</f>
        <v>36830496</v>
      </c>
    </row>
    <row r="57" spans="1:8">
      <c r="A57" s="566" t="s">
        <v>817</v>
      </c>
      <c r="B57" s="567"/>
      <c r="C57" s="567"/>
      <c r="D57" s="567"/>
      <c r="E57" s="567"/>
      <c r="F57" s="567"/>
      <c r="G57" s="568"/>
      <c r="H57" s="106">
        <f>+H28+H55</f>
        <v>70422592</v>
      </c>
    </row>
  </sheetData>
  <protectedRanges>
    <protectedRange sqref="A7:A10 C7:E10 G7:G10 A12:A14 C12:E14 G12:G14 A16:A20 C16:C20 D16:D19 E16:E20 F20 G16:G19 A22 C22 E22:F22 A24:G27" name="EDIT_PMT"/>
    <protectedRange sqref="A34:A37 C34:E37 G34:G37 A39:A41 C39:E41 G39:G41 A43:A47 C43:C47 D43:D46 E43:E47 F47 G43:G46 A49 C49 E49:F49 A51:G54" name="EDIT_PMT_1"/>
  </protectedRanges>
  <mergeCells count="16">
    <mergeCell ref="A30:H30"/>
    <mergeCell ref="A28:G28"/>
    <mergeCell ref="A3:H3"/>
    <mergeCell ref="A1:H1"/>
    <mergeCell ref="A33:H33"/>
    <mergeCell ref="A6:H6"/>
    <mergeCell ref="A11:H11"/>
    <mergeCell ref="A15:H15"/>
    <mergeCell ref="A21:H21"/>
    <mergeCell ref="A23:H23"/>
    <mergeCell ref="A57:G57"/>
    <mergeCell ref="A38:H38"/>
    <mergeCell ref="A42:H42"/>
    <mergeCell ref="A48:H48"/>
    <mergeCell ref="A50:H50"/>
    <mergeCell ref="A55:G55"/>
  </mergeCell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'C:\D:\Desktop\PLANEACIÓN ERICA\PARQUE\PRESUPUESTOS\[Plantilla_Estructuración_Presupuestos_Municipios-Regalias Reg_v1.9.5_ANGE_PQ_SIF_De_nov (1)   DEFINITIVO Y APROBADO CON AVAL DE GOB (1).xlsx]INSUMOS GENERALES'!#REF!</xm:f>
          </x14:formula1>
          <xm:sqref>C20</xm:sqref>
        </x14:dataValidation>
        <x14:dataValidation type="list" allowBlank="1" showInputMessage="1" showErrorMessage="1" xr:uid="{00000000-0002-0000-0500-000001000000}">
          <x14:formula1>
            <xm:f>'C:\D:\Desktop\PLANEACIÓN ERICA\PARQUE\PRESUPUESTOS\[Plantilla_Estructuración_Presupuestos_Municipios-Regalias Reg_v1.9.5_ANGE_PQ_SIF_De_nov (1)   DEFINITIVO Y APROBADO CON AVAL DE GOB (1).xlsx]INSUMOS MANO DE OBRA'!#REF!</xm:f>
          </x14:formula1>
          <xm:sqref>C22</xm:sqref>
        </x14:dataValidation>
        <x14:dataValidation type="list" allowBlank="1" showInputMessage="1" showErrorMessage="1" xr:uid="{00000000-0002-0000-0500-000002000000}">
          <x14:formula1>
            <xm:f>'D:\Desktop\PLANEACIÓN ERICA\PARQUE\PRESUPUESTOS\[Plantilla__v1.9.5_Tarso F.xlsx]INSUMOS GENERALES'!#REF!</xm:f>
          </x14:formula1>
          <xm:sqref>C47</xm:sqref>
        </x14:dataValidation>
        <x14:dataValidation type="list" allowBlank="1" showInputMessage="1" showErrorMessage="1" xr:uid="{00000000-0002-0000-0500-000003000000}">
          <x14:formula1>
            <xm:f>'D:\Desktop\PLANEACIÓN ERICA\PARQUE\PRESUPUESTOS\[Plantilla__v1.9.5_Tarso F.xlsx]INSUMOS MANO DE OBRA'!#REF!</xm:f>
          </x14:formula1>
          <xm:sqref>C49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workbookViewId="0">
      <selection activeCell="F2" sqref="F2"/>
    </sheetView>
  </sheetViews>
  <sheetFormatPr baseColWidth="10" defaultColWidth="10.6640625" defaultRowHeight="14.4"/>
  <cols>
    <col min="2" max="2" width="25.33203125" bestFit="1" customWidth="1"/>
    <col min="3" max="3" width="7.44140625" bestFit="1" customWidth="1"/>
    <col min="4" max="4" width="8.5546875" bestFit="1" customWidth="1"/>
    <col min="5" max="5" width="10.5546875" bestFit="1" customWidth="1"/>
    <col min="6" max="6" width="11.5546875" bestFit="1" customWidth="1"/>
  </cols>
  <sheetData>
    <row r="1" spans="1:6" ht="52.5" customHeight="1">
      <c r="A1" s="577" t="s">
        <v>773</v>
      </c>
      <c r="B1" s="578"/>
      <c r="C1" s="578"/>
      <c r="D1" s="578"/>
      <c r="E1" s="578"/>
      <c r="F1" s="579"/>
    </row>
    <row r="3" spans="1:6" ht="18.75" customHeight="1">
      <c r="A3" s="560" t="s">
        <v>774</v>
      </c>
      <c r="B3" s="560"/>
      <c r="C3" s="560"/>
      <c r="D3" s="560"/>
      <c r="E3" s="560"/>
      <c r="F3" s="560"/>
    </row>
    <row r="4" spans="1:6" ht="6" customHeight="1">
      <c r="A4" s="1"/>
      <c r="B4" s="1"/>
      <c r="C4" s="1"/>
      <c r="D4" s="1"/>
      <c r="E4" s="15"/>
      <c r="F4" s="15"/>
    </row>
    <row r="5" spans="1:6">
      <c r="A5" s="13" t="s">
        <v>0</v>
      </c>
      <c r="B5" s="13" t="s">
        <v>1</v>
      </c>
      <c r="C5" s="13" t="s">
        <v>2</v>
      </c>
      <c r="D5" s="13" t="s">
        <v>3</v>
      </c>
      <c r="E5" s="14" t="s">
        <v>4</v>
      </c>
      <c r="F5" s="14" t="s">
        <v>5</v>
      </c>
    </row>
    <row r="6" spans="1:6">
      <c r="A6" s="23">
        <v>1</v>
      </c>
      <c r="B6" s="88" t="s">
        <v>762</v>
      </c>
      <c r="C6" s="4" t="s">
        <v>763</v>
      </c>
      <c r="D6" s="4">
        <v>1</v>
      </c>
      <c r="E6" s="27">
        <v>160000</v>
      </c>
      <c r="F6" s="25">
        <v>160000</v>
      </c>
    </row>
    <row r="7" spans="1:6">
      <c r="A7" s="23">
        <v>2</v>
      </c>
      <c r="B7" s="88" t="s">
        <v>764</v>
      </c>
      <c r="C7" s="4" t="s">
        <v>763</v>
      </c>
      <c r="D7" s="4">
        <v>1</v>
      </c>
      <c r="E7" s="27">
        <v>140000</v>
      </c>
      <c r="F7" s="25">
        <v>140000</v>
      </c>
    </row>
    <row r="8" spans="1:6">
      <c r="A8" s="23">
        <v>3</v>
      </c>
      <c r="B8" s="88" t="s">
        <v>765</v>
      </c>
      <c r="C8" s="4" t="s">
        <v>766</v>
      </c>
      <c r="D8" s="4">
        <v>12</v>
      </c>
      <c r="E8" s="27">
        <v>13000</v>
      </c>
      <c r="F8" s="25">
        <v>156000</v>
      </c>
    </row>
    <row r="9" spans="1:6">
      <c r="A9" s="23">
        <v>4</v>
      </c>
      <c r="B9" s="88" t="s">
        <v>767</v>
      </c>
      <c r="C9" s="4" t="s">
        <v>766</v>
      </c>
      <c r="D9" s="4">
        <v>6</v>
      </c>
      <c r="E9" s="27">
        <v>11000</v>
      </c>
      <c r="F9" s="25">
        <v>66000</v>
      </c>
    </row>
    <row r="10" spans="1:6">
      <c r="A10" s="23">
        <v>5</v>
      </c>
      <c r="B10" s="88" t="s">
        <v>768</v>
      </c>
      <c r="C10" s="4" t="s">
        <v>766</v>
      </c>
      <c r="D10" s="4">
        <v>10</v>
      </c>
      <c r="E10" s="27">
        <v>7000</v>
      </c>
      <c r="F10" s="25">
        <v>70000</v>
      </c>
    </row>
    <row r="11" spans="1:6">
      <c r="A11" s="23">
        <v>6</v>
      </c>
      <c r="B11" s="88" t="s">
        <v>769</v>
      </c>
      <c r="C11" s="4" t="s">
        <v>766</v>
      </c>
      <c r="D11" s="4">
        <v>20</v>
      </c>
      <c r="E11" s="27">
        <v>1100</v>
      </c>
      <c r="F11" s="25">
        <v>22000</v>
      </c>
    </row>
    <row r="12" spans="1:6">
      <c r="A12" s="23">
        <v>7</v>
      </c>
      <c r="B12" s="88" t="s">
        <v>770</v>
      </c>
      <c r="C12" s="4" t="s">
        <v>763</v>
      </c>
      <c r="D12" s="4">
        <v>256</v>
      </c>
      <c r="E12" s="27">
        <v>2000</v>
      </c>
      <c r="F12" s="25">
        <v>512000</v>
      </c>
    </row>
    <row r="13" spans="1:6">
      <c r="A13" s="23">
        <v>8</v>
      </c>
      <c r="B13" s="88" t="s">
        <v>771</v>
      </c>
      <c r="C13" s="4" t="s">
        <v>680</v>
      </c>
      <c r="D13" s="4">
        <v>275</v>
      </c>
      <c r="E13" s="27">
        <v>650</v>
      </c>
      <c r="F13" s="25">
        <v>178750</v>
      </c>
    </row>
    <row r="14" spans="1:6">
      <c r="A14" s="7"/>
      <c r="B14" s="82"/>
      <c r="C14" s="26"/>
      <c r="D14" s="26"/>
      <c r="E14" s="27"/>
      <c r="F14" s="25" t="s">
        <v>599</v>
      </c>
    </row>
    <row r="15" spans="1:6" ht="26.25" customHeight="1">
      <c r="A15" s="574" t="s">
        <v>772</v>
      </c>
      <c r="B15" s="575"/>
      <c r="C15" s="575"/>
      <c r="D15" s="575"/>
      <c r="E15" s="576"/>
      <c r="F15" s="33">
        <v>1304750</v>
      </c>
    </row>
    <row r="17" spans="1:6" ht="18.75" customHeight="1">
      <c r="A17" s="560" t="s">
        <v>775</v>
      </c>
      <c r="B17" s="560"/>
      <c r="C17" s="560"/>
      <c r="D17" s="560"/>
      <c r="E17" s="560"/>
      <c r="F17" s="560"/>
    </row>
    <row r="18" spans="1:6" ht="6.75" customHeight="1">
      <c r="A18" s="1"/>
      <c r="B18" s="1"/>
      <c r="C18" s="1"/>
      <c r="D18" s="1"/>
      <c r="E18" s="15"/>
      <c r="F18" s="15"/>
    </row>
    <row r="19" spans="1:6">
      <c r="A19" s="13" t="s">
        <v>0</v>
      </c>
      <c r="B19" s="13" t="s">
        <v>1</v>
      </c>
      <c r="C19" s="13" t="s">
        <v>2</v>
      </c>
      <c r="D19" s="13" t="s">
        <v>3</v>
      </c>
      <c r="E19" s="14" t="s">
        <v>4</v>
      </c>
      <c r="F19" s="14" t="s">
        <v>5</v>
      </c>
    </row>
    <row r="20" spans="1:6">
      <c r="A20" s="23">
        <v>1</v>
      </c>
      <c r="B20" s="88" t="s">
        <v>762</v>
      </c>
      <c r="C20" s="4" t="s">
        <v>763</v>
      </c>
      <c r="D20" s="4">
        <v>1</v>
      </c>
      <c r="E20" s="27">
        <v>160000</v>
      </c>
      <c r="F20" s="25">
        <v>160000</v>
      </c>
    </row>
    <row r="21" spans="1:6">
      <c r="A21" s="23">
        <v>2</v>
      </c>
      <c r="B21" s="88" t="s">
        <v>764</v>
      </c>
      <c r="C21" s="4" t="s">
        <v>763</v>
      </c>
      <c r="D21" s="4">
        <v>1</v>
      </c>
      <c r="E21" s="27">
        <v>140000</v>
      </c>
      <c r="F21" s="25">
        <v>140000</v>
      </c>
    </row>
    <row r="22" spans="1:6">
      <c r="A22" s="23">
        <v>3</v>
      </c>
      <c r="B22" s="88" t="s">
        <v>765</v>
      </c>
      <c r="C22" s="4" t="s">
        <v>766</v>
      </c>
      <c r="D22" s="4">
        <v>36</v>
      </c>
      <c r="E22" s="27">
        <v>13000</v>
      </c>
      <c r="F22" s="25">
        <v>468000</v>
      </c>
    </row>
    <row r="23" spans="1:6">
      <c r="A23" s="23">
        <v>4</v>
      </c>
      <c r="B23" s="88" t="s">
        <v>767</v>
      </c>
      <c r="C23" s="4" t="s">
        <v>766</v>
      </c>
      <c r="D23" s="4">
        <v>18</v>
      </c>
      <c r="E23" s="27">
        <v>11000</v>
      </c>
      <c r="F23" s="25">
        <v>198000</v>
      </c>
    </row>
    <row r="24" spans="1:6">
      <c r="A24" s="23">
        <v>5</v>
      </c>
      <c r="B24" s="88" t="s">
        <v>768</v>
      </c>
      <c r="C24" s="4" t="s">
        <v>766</v>
      </c>
      <c r="D24" s="4">
        <v>30</v>
      </c>
      <c r="E24" s="27">
        <v>7000</v>
      </c>
      <c r="F24" s="25">
        <v>210000</v>
      </c>
    </row>
    <row r="25" spans="1:6">
      <c r="A25" s="23">
        <v>6</v>
      </c>
      <c r="B25" s="88" t="s">
        <v>769</v>
      </c>
      <c r="C25" s="4" t="s">
        <v>766</v>
      </c>
      <c r="D25" s="4">
        <v>60</v>
      </c>
      <c r="E25" s="27">
        <v>1100</v>
      </c>
      <c r="F25" s="25">
        <v>66000</v>
      </c>
    </row>
    <row r="26" spans="1:6">
      <c r="A26" s="23">
        <v>7</v>
      </c>
      <c r="B26" s="88" t="s">
        <v>770</v>
      </c>
      <c r="C26" s="4" t="s">
        <v>763</v>
      </c>
      <c r="D26" s="4">
        <v>800</v>
      </c>
      <c r="E26" s="27">
        <v>2000</v>
      </c>
      <c r="F26" s="25">
        <v>1600000</v>
      </c>
    </row>
    <row r="27" spans="1:6">
      <c r="A27" s="23">
        <v>8</v>
      </c>
      <c r="B27" s="88" t="s">
        <v>771</v>
      </c>
      <c r="C27" s="4" t="s">
        <v>680</v>
      </c>
      <c r="D27" s="4">
        <v>858</v>
      </c>
      <c r="E27" s="27">
        <v>650</v>
      </c>
      <c r="F27" s="25">
        <v>557700</v>
      </c>
    </row>
    <row r="28" spans="1:6">
      <c r="A28" s="7"/>
      <c r="B28" s="82"/>
      <c r="C28" s="26"/>
      <c r="D28" s="26"/>
      <c r="E28" s="27"/>
      <c r="F28" s="25" t="s">
        <v>599</v>
      </c>
    </row>
    <row r="29" spans="1:6" ht="26.25" customHeight="1">
      <c r="A29" s="574" t="s">
        <v>772</v>
      </c>
      <c r="B29" s="575"/>
      <c r="C29" s="575"/>
      <c r="D29" s="575"/>
      <c r="E29" s="576"/>
      <c r="F29" s="33">
        <v>3399700</v>
      </c>
    </row>
    <row r="31" spans="1:6">
      <c r="A31" s="560" t="s">
        <v>814</v>
      </c>
      <c r="B31" s="560"/>
      <c r="C31" s="560"/>
      <c r="D31" s="560"/>
      <c r="E31" s="560"/>
      <c r="F31" s="560"/>
    </row>
    <row r="32" spans="1:6" ht="6.75" customHeight="1"/>
    <row r="33" spans="1:6">
      <c r="A33" s="89" t="s">
        <v>776</v>
      </c>
      <c r="B33" s="90" t="s">
        <v>815</v>
      </c>
      <c r="C33" s="91" t="s">
        <v>777</v>
      </c>
      <c r="D33" s="91" t="s">
        <v>778</v>
      </c>
      <c r="E33" s="92" t="s">
        <v>779</v>
      </c>
      <c r="F33" s="92" t="s">
        <v>780</v>
      </c>
    </row>
    <row r="34" spans="1:6">
      <c r="A34" s="93"/>
      <c r="B34" s="94" t="s">
        <v>781</v>
      </c>
      <c r="C34" s="95"/>
      <c r="D34" s="95"/>
      <c r="E34" s="96"/>
      <c r="F34" s="96"/>
    </row>
    <row r="35" spans="1:6">
      <c r="A35" s="97">
        <v>1</v>
      </c>
      <c r="B35" s="98" t="s">
        <v>782</v>
      </c>
      <c r="C35" s="99" t="s">
        <v>763</v>
      </c>
      <c r="D35" s="99">
        <v>8</v>
      </c>
      <c r="E35" s="9">
        <v>8000</v>
      </c>
      <c r="F35" s="9">
        <f>D35*E35</f>
        <v>64000</v>
      </c>
    </row>
    <row r="36" spans="1:6">
      <c r="A36" s="97">
        <v>2</v>
      </c>
      <c r="B36" s="98" t="s">
        <v>783</v>
      </c>
      <c r="C36" s="99" t="s">
        <v>784</v>
      </c>
      <c r="D36" s="99">
        <v>100</v>
      </c>
      <c r="E36" s="9">
        <v>9500</v>
      </c>
      <c r="F36" s="9">
        <f t="shared" ref="F36:F58" si="0">D36*E36</f>
        <v>950000</v>
      </c>
    </row>
    <row r="37" spans="1:6">
      <c r="A37" s="97">
        <v>3</v>
      </c>
      <c r="B37" s="98" t="s">
        <v>767</v>
      </c>
      <c r="C37" s="99" t="s">
        <v>784</v>
      </c>
      <c r="D37" s="99">
        <v>100</v>
      </c>
      <c r="E37" s="9">
        <v>10800</v>
      </c>
      <c r="F37" s="9">
        <f t="shared" si="0"/>
        <v>1080000</v>
      </c>
    </row>
    <row r="38" spans="1:6">
      <c r="A38" s="97">
        <v>4</v>
      </c>
      <c r="B38" s="98" t="s">
        <v>785</v>
      </c>
      <c r="C38" s="99" t="s">
        <v>786</v>
      </c>
      <c r="D38" s="99">
        <f>3*6</f>
        <v>18</v>
      </c>
      <c r="E38" s="9">
        <v>18500</v>
      </c>
      <c r="F38" s="9">
        <f t="shared" si="0"/>
        <v>333000</v>
      </c>
    </row>
    <row r="39" spans="1:6">
      <c r="A39" s="97">
        <v>5</v>
      </c>
      <c r="B39" s="98" t="s">
        <v>787</v>
      </c>
      <c r="C39" s="99" t="s">
        <v>788</v>
      </c>
      <c r="D39" s="99">
        <f>4*6</f>
        <v>24</v>
      </c>
      <c r="E39" s="9">
        <v>4500</v>
      </c>
      <c r="F39" s="9">
        <f t="shared" si="0"/>
        <v>108000</v>
      </c>
    </row>
    <row r="40" spans="1:6">
      <c r="A40" s="97">
        <v>6</v>
      </c>
      <c r="B40" s="98" t="s">
        <v>789</v>
      </c>
      <c r="C40" s="99" t="s">
        <v>790</v>
      </c>
      <c r="D40" s="99">
        <v>80</v>
      </c>
      <c r="E40" s="9">
        <v>10000</v>
      </c>
      <c r="F40" s="9">
        <f t="shared" si="0"/>
        <v>800000</v>
      </c>
    </row>
    <row r="41" spans="1:6">
      <c r="A41" s="97">
        <v>7</v>
      </c>
      <c r="B41" s="98" t="s">
        <v>791</v>
      </c>
      <c r="C41" s="99" t="s">
        <v>763</v>
      </c>
      <c r="D41" s="99">
        <f>50*3</f>
        <v>150</v>
      </c>
      <c r="E41" s="9">
        <v>500</v>
      </c>
      <c r="F41" s="9">
        <f t="shared" si="0"/>
        <v>75000</v>
      </c>
    </row>
    <row r="42" spans="1:6">
      <c r="A42" s="100"/>
      <c r="B42" s="94" t="s">
        <v>792</v>
      </c>
      <c r="C42" s="95"/>
      <c r="D42" s="95"/>
      <c r="E42" s="96"/>
      <c r="F42" s="96"/>
    </row>
    <row r="43" spans="1:6">
      <c r="A43" s="97">
        <v>8</v>
      </c>
      <c r="B43" s="98" t="s">
        <v>793</v>
      </c>
      <c r="C43" s="99" t="s">
        <v>763</v>
      </c>
      <c r="D43" s="99">
        <f>60*25*4</f>
        <v>6000</v>
      </c>
      <c r="E43" s="9">
        <v>1500</v>
      </c>
      <c r="F43" s="9">
        <f t="shared" si="0"/>
        <v>9000000</v>
      </c>
    </row>
    <row r="44" spans="1:6">
      <c r="A44" s="97">
        <v>9</v>
      </c>
      <c r="B44" s="98" t="s">
        <v>794</v>
      </c>
      <c r="C44" s="99" t="s">
        <v>763</v>
      </c>
      <c r="D44" s="99">
        <v>200</v>
      </c>
      <c r="E44" s="9">
        <v>2000</v>
      </c>
      <c r="F44" s="9">
        <f t="shared" si="0"/>
        <v>400000</v>
      </c>
    </row>
    <row r="45" spans="1:6">
      <c r="A45" s="100"/>
      <c r="B45" s="101" t="s">
        <v>795</v>
      </c>
      <c r="C45" s="95"/>
      <c r="D45" s="95"/>
      <c r="E45" s="96"/>
      <c r="F45" s="96"/>
    </row>
    <row r="46" spans="1:6">
      <c r="A46" s="97">
        <v>10</v>
      </c>
      <c r="B46" s="102" t="s">
        <v>796</v>
      </c>
      <c r="C46" s="99" t="s">
        <v>763</v>
      </c>
      <c r="D46" s="99">
        <v>2</v>
      </c>
      <c r="E46" s="9">
        <v>140000</v>
      </c>
      <c r="F46" s="9">
        <f t="shared" si="0"/>
        <v>280000</v>
      </c>
    </row>
    <row r="47" spans="1:6">
      <c r="A47" s="97">
        <v>11</v>
      </c>
      <c r="B47" s="102" t="s">
        <v>797</v>
      </c>
      <c r="C47" s="99" t="s">
        <v>763</v>
      </c>
      <c r="D47" s="99">
        <v>1</v>
      </c>
      <c r="E47" s="9">
        <v>160000</v>
      </c>
      <c r="F47" s="9">
        <f t="shared" si="0"/>
        <v>160000</v>
      </c>
    </row>
    <row r="48" spans="1:6">
      <c r="A48" s="97">
        <v>12</v>
      </c>
      <c r="B48" s="102" t="s">
        <v>798</v>
      </c>
      <c r="C48" s="99" t="s">
        <v>763</v>
      </c>
      <c r="D48" s="99">
        <v>3</v>
      </c>
      <c r="E48" s="9">
        <v>58824</v>
      </c>
      <c r="F48" s="9">
        <f t="shared" si="0"/>
        <v>176472</v>
      </c>
    </row>
    <row r="49" spans="1:6">
      <c r="A49" s="97">
        <v>13</v>
      </c>
      <c r="B49" s="102" t="s">
        <v>799</v>
      </c>
      <c r="C49" s="99" t="s">
        <v>763</v>
      </c>
      <c r="D49" s="99">
        <v>2</v>
      </c>
      <c r="E49" s="9">
        <v>180000</v>
      </c>
      <c r="F49" s="9">
        <f t="shared" si="0"/>
        <v>360000</v>
      </c>
    </row>
    <row r="50" spans="1:6">
      <c r="A50" s="97">
        <v>14</v>
      </c>
      <c r="B50" s="102" t="s">
        <v>800</v>
      </c>
      <c r="C50" s="99" t="s">
        <v>763</v>
      </c>
      <c r="D50" s="99">
        <v>2</v>
      </c>
      <c r="E50" s="9">
        <v>4000</v>
      </c>
      <c r="F50" s="9">
        <f t="shared" si="0"/>
        <v>8000</v>
      </c>
    </row>
    <row r="51" spans="1:6">
      <c r="A51" s="97">
        <v>15</v>
      </c>
      <c r="B51" s="102" t="s">
        <v>801</v>
      </c>
      <c r="C51" s="99" t="s">
        <v>763</v>
      </c>
      <c r="D51" s="99">
        <v>2</v>
      </c>
      <c r="E51" s="9">
        <v>5000</v>
      </c>
      <c r="F51" s="9">
        <f t="shared" si="0"/>
        <v>10000</v>
      </c>
    </row>
    <row r="52" spans="1:6">
      <c r="A52" s="97">
        <v>16</v>
      </c>
      <c r="B52" s="102" t="s">
        <v>802</v>
      </c>
      <c r="C52" s="99" t="s">
        <v>763</v>
      </c>
      <c r="D52" s="99">
        <v>2</v>
      </c>
      <c r="E52" s="9">
        <v>5000</v>
      </c>
      <c r="F52" s="9">
        <f t="shared" si="0"/>
        <v>10000</v>
      </c>
    </row>
    <row r="53" spans="1:6" ht="24">
      <c r="A53" s="97">
        <v>17</v>
      </c>
      <c r="B53" s="102" t="s">
        <v>803</v>
      </c>
      <c r="C53" s="99" t="s">
        <v>763</v>
      </c>
      <c r="D53" s="99">
        <v>608</v>
      </c>
      <c r="E53" s="9">
        <v>500</v>
      </c>
      <c r="F53" s="9">
        <f t="shared" si="0"/>
        <v>304000</v>
      </c>
    </row>
    <row r="54" spans="1:6">
      <c r="A54" s="100"/>
      <c r="B54" s="101" t="s">
        <v>804</v>
      </c>
      <c r="C54" s="95"/>
      <c r="D54" s="95"/>
      <c r="E54" s="96"/>
      <c r="F54" s="96"/>
    </row>
    <row r="55" spans="1:6" ht="24">
      <c r="A55" s="97">
        <v>18</v>
      </c>
      <c r="B55" s="102" t="s">
        <v>805</v>
      </c>
      <c r="C55" s="99" t="s">
        <v>806</v>
      </c>
      <c r="D55" s="99">
        <v>3</v>
      </c>
      <c r="E55" s="9">
        <v>35000</v>
      </c>
      <c r="F55" s="9">
        <f t="shared" si="0"/>
        <v>105000</v>
      </c>
    </row>
    <row r="56" spans="1:6" ht="36">
      <c r="A56" s="97">
        <v>19</v>
      </c>
      <c r="B56" s="102" t="s">
        <v>807</v>
      </c>
      <c r="C56" s="99" t="s">
        <v>806</v>
      </c>
      <c r="D56" s="99">
        <v>1</v>
      </c>
      <c r="E56" s="103">
        <v>120000</v>
      </c>
      <c r="F56" s="9">
        <f t="shared" si="0"/>
        <v>120000</v>
      </c>
    </row>
    <row r="57" spans="1:6">
      <c r="A57" s="97">
        <v>20</v>
      </c>
      <c r="B57" s="102" t="s">
        <v>808</v>
      </c>
      <c r="C57" s="99" t="s">
        <v>809</v>
      </c>
      <c r="D57" s="99">
        <v>8</v>
      </c>
      <c r="E57" s="9">
        <v>20000</v>
      </c>
      <c r="F57" s="9">
        <f t="shared" si="0"/>
        <v>160000</v>
      </c>
    </row>
    <row r="58" spans="1:6" ht="24">
      <c r="A58" s="97">
        <v>21</v>
      </c>
      <c r="B58" s="102" t="s">
        <v>810</v>
      </c>
      <c r="C58" s="99" t="s">
        <v>763</v>
      </c>
      <c r="D58" s="99">
        <v>3</v>
      </c>
      <c r="E58" s="9">
        <v>45000</v>
      </c>
      <c r="F58" s="9">
        <f t="shared" si="0"/>
        <v>135000</v>
      </c>
    </row>
    <row r="59" spans="1:6">
      <c r="A59" s="100"/>
      <c r="B59" s="101" t="s">
        <v>811</v>
      </c>
      <c r="C59" s="95"/>
      <c r="D59" s="95"/>
      <c r="E59" s="96"/>
      <c r="F59" s="96"/>
    </row>
    <row r="60" spans="1:6" ht="24">
      <c r="A60" s="97">
        <v>22</v>
      </c>
      <c r="B60" s="102" t="s">
        <v>812</v>
      </c>
      <c r="C60" s="99" t="s">
        <v>659</v>
      </c>
      <c r="D60" s="99">
        <v>11</v>
      </c>
      <c r="E60" s="9">
        <v>1786161.804</v>
      </c>
      <c r="F60" s="9">
        <f t="shared" ref="F60" si="1">D60*E60</f>
        <v>19647779.844000001</v>
      </c>
    </row>
    <row r="61" spans="1:6">
      <c r="A61" s="580" t="s">
        <v>813</v>
      </c>
      <c r="B61" s="581"/>
      <c r="C61" s="581"/>
      <c r="D61" s="581"/>
      <c r="E61" s="582"/>
      <c r="F61" s="104">
        <f>SUM(F34:F60)</f>
        <v>34286251.843999997</v>
      </c>
    </row>
    <row r="63" spans="1:6">
      <c r="A63" s="543" t="s">
        <v>818</v>
      </c>
      <c r="B63" s="544"/>
      <c r="C63" s="544"/>
      <c r="D63" s="544"/>
      <c r="E63" s="545"/>
      <c r="F63" s="106">
        <f>+F15+F29+F61</f>
        <v>38990701.843999997</v>
      </c>
    </row>
  </sheetData>
  <protectedRanges>
    <protectedRange sqref="E6:E13 A14:E14" name="Rango1"/>
    <protectedRange sqref="E20:E27 A28:E28" name="Rango1_1"/>
  </protectedRanges>
  <mergeCells count="8">
    <mergeCell ref="A63:E63"/>
    <mergeCell ref="A3:F3"/>
    <mergeCell ref="A15:E15"/>
    <mergeCell ref="A1:F1"/>
    <mergeCell ref="A17:F17"/>
    <mergeCell ref="A29:E29"/>
    <mergeCell ref="A61:E61"/>
    <mergeCell ref="A31:F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6"/>
  <sheetViews>
    <sheetView topLeftCell="A68" workbookViewId="0">
      <selection activeCell="G68" sqref="G68"/>
    </sheetView>
  </sheetViews>
  <sheetFormatPr baseColWidth="10" defaultColWidth="10.6640625" defaultRowHeight="14.4"/>
  <cols>
    <col min="2" max="2" width="12" bestFit="1" customWidth="1"/>
    <col min="3" max="3" width="30" customWidth="1"/>
    <col min="4" max="4" width="10.5546875" bestFit="1" customWidth="1"/>
    <col min="5" max="5" width="10" bestFit="1" customWidth="1"/>
    <col min="6" max="6" width="13.6640625" bestFit="1" customWidth="1"/>
    <col min="7" max="7" width="10" bestFit="1" customWidth="1"/>
    <col min="8" max="8" width="15.88671875" bestFit="1" customWidth="1"/>
  </cols>
  <sheetData>
    <row r="1" spans="1:9" ht="45" customHeight="1">
      <c r="A1" s="565" t="s">
        <v>857</v>
      </c>
      <c r="B1" s="565"/>
      <c r="C1" s="565"/>
      <c r="D1" s="565"/>
      <c r="E1" s="565"/>
      <c r="F1" s="565"/>
      <c r="G1" s="565"/>
      <c r="H1" s="565"/>
      <c r="I1" s="565"/>
    </row>
    <row r="3" spans="1:9" ht="16.5" customHeight="1">
      <c r="A3" s="561" t="s">
        <v>856</v>
      </c>
      <c r="B3" s="561"/>
      <c r="C3" s="561"/>
      <c r="D3" s="561"/>
      <c r="E3" s="561"/>
      <c r="F3" s="561"/>
      <c r="G3" s="561"/>
      <c r="H3" s="561"/>
      <c r="I3" s="561"/>
    </row>
    <row r="4" spans="1:9" ht="6.75" customHeight="1">
      <c r="A4" s="1"/>
      <c r="B4" s="1"/>
      <c r="C4" s="1"/>
      <c r="D4" s="1"/>
      <c r="E4" s="1"/>
      <c r="F4" s="1"/>
      <c r="G4" s="2"/>
      <c r="H4" s="2"/>
      <c r="I4" s="3"/>
    </row>
    <row r="5" spans="1:9" ht="24">
      <c r="A5" s="80" t="s">
        <v>0</v>
      </c>
      <c r="B5" s="80" t="s">
        <v>736</v>
      </c>
      <c r="C5" s="80" t="s">
        <v>1</v>
      </c>
      <c r="D5" s="80" t="s">
        <v>600</v>
      </c>
      <c r="E5" s="107" t="s">
        <v>819</v>
      </c>
      <c r="F5" s="107" t="s">
        <v>820</v>
      </c>
      <c r="G5" s="107" t="s">
        <v>821</v>
      </c>
      <c r="H5" s="80" t="s">
        <v>737</v>
      </c>
      <c r="I5" s="108" t="s">
        <v>822</v>
      </c>
    </row>
    <row r="6" spans="1:9">
      <c r="A6" s="16" t="s">
        <v>602</v>
      </c>
      <c r="B6" s="594" t="s">
        <v>823</v>
      </c>
      <c r="C6" s="595"/>
      <c r="D6" s="595"/>
      <c r="E6" s="595"/>
      <c r="F6" s="595"/>
      <c r="G6" s="595"/>
      <c r="H6" s="596"/>
      <c r="I6" s="109">
        <v>145062819</v>
      </c>
    </row>
    <row r="7" spans="1:9">
      <c r="A7" s="10">
        <v>1</v>
      </c>
      <c r="B7" s="569" t="s">
        <v>824</v>
      </c>
      <c r="C7" s="572"/>
      <c r="D7" s="572"/>
      <c r="E7" s="572"/>
      <c r="F7" s="572"/>
      <c r="G7" s="572"/>
      <c r="H7" s="573"/>
      <c r="I7" s="109">
        <v>69275110</v>
      </c>
    </row>
    <row r="8" spans="1:9">
      <c r="A8" s="23">
        <v>1.1000000000000001</v>
      </c>
      <c r="B8" s="4" t="s">
        <v>858</v>
      </c>
      <c r="C8" s="83" t="s">
        <v>825</v>
      </c>
      <c r="D8" s="26">
        <v>1</v>
      </c>
      <c r="E8" s="5">
        <v>6087124</v>
      </c>
      <c r="F8" s="5">
        <v>3043562</v>
      </c>
      <c r="G8" s="110">
        <v>0.5</v>
      </c>
      <c r="H8" s="4">
        <v>5</v>
      </c>
      <c r="I8" s="6">
        <v>15217810</v>
      </c>
    </row>
    <row r="9" spans="1:9">
      <c r="A9" s="23">
        <v>1.2000000000000002</v>
      </c>
      <c r="B9" s="4" t="s">
        <v>859</v>
      </c>
      <c r="C9" s="83" t="s">
        <v>826</v>
      </c>
      <c r="D9" s="26">
        <v>1</v>
      </c>
      <c r="E9" s="5">
        <v>4179220</v>
      </c>
      <c r="F9" s="5">
        <v>2089610</v>
      </c>
      <c r="G9" s="110">
        <v>1</v>
      </c>
      <c r="H9" s="26">
        <v>5</v>
      </c>
      <c r="I9" s="6">
        <v>20896100</v>
      </c>
    </row>
    <row r="10" spans="1:9">
      <c r="A10" s="23">
        <v>1.3000000000000003</v>
      </c>
      <c r="B10" s="4" t="s">
        <v>860</v>
      </c>
      <c r="C10" s="83" t="s">
        <v>827</v>
      </c>
      <c r="D10" s="26">
        <v>1</v>
      </c>
      <c r="E10" s="5">
        <v>2089610</v>
      </c>
      <c r="F10" s="5">
        <v>1086597</v>
      </c>
      <c r="G10" s="110">
        <v>1</v>
      </c>
      <c r="H10" s="26">
        <v>5</v>
      </c>
      <c r="I10" s="6">
        <v>10448050</v>
      </c>
    </row>
    <row r="11" spans="1:9">
      <c r="A11" s="23">
        <v>1.4000000000000004</v>
      </c>
      <c r="B11" s="4" t="s">
        <v>861</v>
      </c>
      <c r="C11" s="83" t="s">
        <v>828</v>
      </c>
      <c r="D11" s="26">
        <v>1</v>
      </c>
      <c r="E11" s="5">
        <v>3634104</v>
      </c>
      <c r="F11" s="5">
        <v>1853393</v>
      </c>
      <c r="G11" s="110">
        <v>0.5</v>
      </c>
      <c r="H11" s="26">
        <v>5</v>
      </c>
      <c r="I11" s="6">
        <v>9085260</v>
      </c>
    </row>
    <row r="12" spans="1:9">
      <c r="A12" s="23">
        <v>1.5000000000000004</v>
      </c>
      <c r="B12" s="4" t="s">
        <v>862</v>
      </c>
      <c r="C12" s="83" t="s">
        <v>829</v>
      </c>
      <c r="D12" s="26">
        <v>1</v>
      </c>
      <c r="E12" s="5">
        <v>2725578</v>
      </c>
      <c r="F12" s="5">
        <v>1390045</v>
      </c>
      <c r="G12" s="110">
        <v>1</v>
      </c>
      <c r="H12" s="26">
        <v>5</v>
      </c>
      <c r="I12" s="6">
        <v>13627890</v>
      </c>
    </row>
    <row r="13" spans="1:9">
      <c r="A13" s="23" t="s">
        <v>599</v>
      </c>
      <c r="B13" s="4" t="s">
        <v>599</v>
      </c>
      <c r="C13" s="83"/>
      <c r="D13" s="26"/>
      <c r="E13" s="5" t="s">
        <v>599</v>
      </c>
      <c r="F13" s="5" t="s">
        <v>599</v>
      </c>
      <c r="G13" s="110"/>
      <c r="H13" s="26"/>
      <c r="I13" s="6" t="s">
        <v>599</v>
      </c>
    </row>
    <row r="14" spans="1:9">
      <c r="A14" s="23" t="s">
        <v>599</v>
      </c>
      <c r="B14" s="4" t="s">
        <v>599</v>
      </c>
      <c r="C14" s="83"/>
      <c r="D14" s="26"/>
      <c r="E14" s="5" t="s">
        <v>599</v>
      </c>
      <c r="F14" s="5" t="s">
        <v>599</v>
      </c>
      <c r="G14" s="110"/>
      <c r="H14" s="26"/>
      <c r="I14" s="6" t="s">
        <v>599</v>
      </c>
    </row>
    <row r="15" spans="1:9">
      <c r="A15" s="10">
        <v>2</v>
      </c>
      <c r="B15" s="613" t="s">
        <v>830</v>
      </c>
      <c r="C15" s="613"/>
      <c r="D15" s="613"/>
      <c r="E15" s="613"/>
      <c r="F15" s="613"/>
      <c r="G15" s="613"/>
      <c r="H15" s="613"/>
      <c r="I15" s="109">
        <v>4542630</v>
      </c>
    </row>
    <row r="16" spans="1:9">
      <c r="A16" s="23">
        <v>2.1</v>
      </c>
      <c r="B16" s="4" t="s">
        <v>863</v>
      </c>
      <c r="C16" s="83" t="s">
        <v>831</v>
      </c>
      <c r="D16" s="26">
        <v>1</v>
      </c>
      <c r="E16" s="5">
        <v>908526</v>
      </c>
      <c r="F16" s="5">
        <v>690480</v>
      </c>
      <c r="G16" s="110">
        <v>1</v>
      </c>
      <c r="H16" s="26">
        <v>5</v>
      </c>
      <c r="I16" s="6">
        <v>4542630</v>
      </c>
    </row>
    <row r="17" spans="1:9">
      <c r="A17" s="23" t="s">
        <v>599</v>
      </c>
      <c r="B17" s="4" t="s">
        <v>599</v>
      </c>
      <c r="C17" s="83"/>
      <c r="D17" s="26"/>
      <c r="E17" s="5" t="s">
        <v>599</v>
      </c>
      <c r="F17" s="5" t="s">
        <v>599</v>
      </c>
      <c r="G17" s="110"/>
      <c r="H17" s="26"/>
      <c r="I17" s="6" t="s">
        <v>599</v>
      </c>
    </row>
    <row r="18" spans="1:9">
      <c r="A18" s="23" t="s">
        <v>599</v>
      </c>
      <c r="B18" s="4" t="s">
        <v>599</v>
      </c>
      <c r="C18" s="83"/>
      <c r="D18" s="26"/>
      <c r="E18" s="5" t="s">
        <v>599</v>
      </c>
      <c r="F18" s="5" t="s">
        <v>599</v>
      </c>
      <c r="G18" s="110"/>
      <c r="H18" s="26"/>
      <c r="I18" s="6" t="s">
        <v>599</v>
      </c>
    </row>
    <row r="19" spans="1:9">
      <c r="A19" s="10">
        <v>3</v>
      </c>
      <c r="B19" s="569" t="s">
        <v>832</v>
      </c>
      <c r="C19" s="572"/>
      <c r="D19" s="572"/>
      <c r="E19" s="572"/>
      <c r="F19" s="572"/>
      <c r="G19" s="572"/>
      <c r="H19" s="572"/>
      <c r="I19" s="573"/>
    </row>
    <row r="20" spans="1:9">
      <c r="A20" s="23">
        <v>3.1</v>
      </c>
      <c r="B20" s="4"/>
      <c r="C20" s="88" t="s">
        <v>833</v>
      </c>
      <c r="D20" s="111"/>
      <c r="E20" s="111"/>
      <c r="F20" s="111"/>
      <c r="G20" s="112"/>
      <c r="H20" s="112"/>
      <c r="I20" s="8">
        <v>73817740</v>
      </c>
    </row>
    <row r="21" spans="1:9">
      <c r="A21" s="23">
        <v>3.2</v>
      </c>
      <c r="B21" s="4"/>
      <c r="C21" s="88" t="s">
        <v>834</v>
      </c>
      <c r="D21" s="111"/>
      <c r="E21" s="111"/>
      <c r="F21" s="111"/>
      <c r="G21" s="112"/>
      <c r="H21" s="112"/>
      <c r="I21" s="113">
        <v>1.85</v>
      </c>
    </row>
    <row r="22" spans="1:9">
      <c r="A22" s="23">
        <v>3.3000000000000003</v>
      </c>
      <c r="B22" s="4"/>
      <c r="C22" s="88" t="s">
        <v>835</v>
      </c>
      <c r="D22" s="111"/>
      <c r="E22" s="111"/>
      <c r="F22" s="111"/>
      <c r="G22" s="112"/>
      <c r="H22" s="112"/>
      <c r="I22" s="8">
        <v>136562819</v>
      </c>
    </row>
    <row r="23" spans="1:9">
      <c r="A23" s="10">
        <v>4</v>
      </c>
      <c r="B23" s="613" t="s">
        <v>836</v>
      </c>
      <c r="C23" s="614"/>
      <c r="D23" s="614"/>
      <c r="E23" s="614"/>
      <c r="F23" s="614"/>
      <c r="G23" s="614"/>
      <c r="H23" s="614"/>
      <c r="I23" s="114">
        <v>8500000</v>
      </c>
    </row>
    <row r="24" spans="1:9" ht="204">
      <c r="A24" s="23">
        <v>4.0999999999999996</v>
      </c>
      <c r="B24" s="4"/>
      <c r="C24" s="24" t="s">
        <v>864</v>
      </c>
      <c r="D24" s="26">
        <v>1</v>
      </c>
      <c r="E24" s="27">
        <v>300000</v>
      </c>
      <c r="F24" s="112"/>
      <c r="G24" s="112"/>
      <c r="H24" s="26">
        <v>5</v>
      </c>
      <c r="I24" s="6">
        <v>1500000</v>
      </c>
    </row>
    <row r="25" spans="1:9" ht="24">
      <c r="A25" s="23">
        <v>4.1999999999999993</v>
      </c>
      <c r="B25" s="4"/>
      <c r="C25" s="24" t="s">
        <v>837</v>
      </c>
      <c r="D25" s="26">
        <v>2</v>
      </c>
      <c r="E25" s="27">
        <v>700000</v>
      </c>
      <c r="F25" s="112"/>
      <c r="G25" s="112"/>
      <c r="H25" s="26">
        <v>5</v>
      </c>
      <c r="I25" s="6">
        <v>7000000</v>
      </c>
    </row>
    <row r="26" spans="1:9">
      <c r="A26" s="23" t="s">
        <v>599</v>
      </c>
      <c r="B26" s="4"/>
      <c r="C26" s="83"/>
      <c r="D26" s="26"/>
      <c r="E26" s="27"/>
      <c r="F26" s="112"/>
      <c r="G26" s="112"/>
      <c r="H26" s="26"/>
      <c r="I26" s="6" t="s">
        <v>599</v>
      </c>
    </row>
    <row r="27" spans="1:9">
      <c r="A27" s="23" t="s">
        <v>599</v>
      </c>
      <c r="B27" s="4"/>
      <c r="C27" s="83"/>
      <c r="D27" s="26"/>
      <c r="E27" s="27"/>
      <c r="F27" s="112"/>
      <c r="G27" s="112"/>
      <c r="H27" s="26"/>
      <c r="I27" s="6" t="s">
        <v>599</v>
      </c>
    </row>
    <row r="28" spans="1:9">
      <c r="A28" s="115"/>
      <c r="B28" s="591" t="s">
        <v>838</v>
      </c>
      <c r="C28" s="592"/>
      <c r="D28" s="592"/>
      <c r="E28" s="592"/>
      <c r="F28" s="592"/>
      <c r="G28" s="592"/>
      <c r="H28" s="593"/>
      <c r="I28" s="116">
        <v>145062819</v>
      </c>
    </row>
    <row r="29" spans="1:9">
      <c r="A29" s="16" t="s">
        <v>839</v>
      </c>
      <c r="B29" s="594" t="s">
        <v>840</v>
      </c>
      <c r="C29" s="595"/>
      <c r="D29" s="595"/>
      <c r="E29" s="595"/>
      <c r="F29" s="595"/>
      <c r="G29" s="595"/>
      <c r="H29" s="596"/>
      <c r="I29" s="109">
        <v>27718797.600000001</v>
      </c>
    </row>
    <row r="30" spans="1:9">
      <c r="A30" s="16">
        <v>5</v>
      </c>
      <c r="B30" s="600" t="s">
        <v>841</v>
      </c>
      <c r="C30" s="601"/>
      <c r="D30" s="601"/>
      <c r="E30" s="601"/>
      <c r="F30" s="601"/>
      <c r="G30" s="601"/>
      <c r="H30" s="593"/>
      <c r="I30" s="109">
        <v>25669047.600000001</v>
      </c>
    </row>
    <row r="31" spans="1:9" ht="36">
      <c r="A31" s="23">
        <v>5.0999999999999996</v>
      </c>
      <c r="B31" s="4" t="s">
        <v>865</v>
      </c>
      <c r="C31" s="83" t="s">
        <v>842</v>
      </c>
      <c r="D31" s="26">
        <v>1</v>
      </c>
      <c r="E31" s="84">
        <v>200000</v>
      </c>
      <c r="F31" s="111"/>
      <c r="G31" s="111"/>
      <c r="H31" s="26">
        <v>5</v>
      </c>
      <c r="I31" s="6">
        <v>1000000</v>
      </c>
    </row>
    <row r="32" spans="1:9" ht="24">
      <c r="A32" s="23">
        <v>5.1999999999999993</v>
      </c>
      <c r="B32" s="4" t="s">
        <v>866</v>
      </c>
      <c r="C32" s="83" t="s">
        <v>843</v>
      </c>
      <c r="D32" s="26">
        <v>1</v>
      </c>
      <c r="E32" s="84">
        <v>2000000</v>
      </c>
      <c r="F32" s="111"/>
      <c r="G32" s="111"/>
      <c r="H32" s="26">
        <v>5</v>
      </c>
      <c r="I32" s="6">
        <v>10000000</v>
      </c>
    </row>
    <row r="33" spans="1:9">
      <c r="A33" s="23">
        <v>5.2999999999999989</v>
      </c>
      <c r="B33" s="4"/>
      <c r="C33" s="88" t="s">
        <v>844</v>
      </c>
      <c r="D33" s="4">
        <v>1</v>
      </c>
      <c r="E33" s="27">
        <v>400000</v>
      </c>
      <c r="F33" s="111"/>
      <c r="G33" s="111"/>
      <c r="H33" s="26">
        <v>5</v>
      </c>
      <c r="I33" s="6">
        <v>2000000</v>
      </c>
    </row>
    <row r="34" spans="1:9" ht="24">
      <c r="A34" s="23">
        <v>5.3999999999999986</v>
      </c>
      <c r="B34" s="4" t="s">
        <v>889</v>
      </c>
      <c r="C34" s="83" t="s">
        <v>845</v>
      </c>
      <c r="D34" s="26">
        <v>1</v>
      </c>
      <c r="E34" s="84">
        <v>422000</v>
      </c>
      <c r="F34" s="111"/>
      <c r="G34" s="111"/>
      <c r="H34" s="26">
        <v>5</v>
      </c>
      <c r="I34" s="6">
        <v>2110000</v>
      </c>
    </row>
    <row r="35" spans="1:9" ht="72">
      <c r="A35" s="23">
        <v>5.4999999999999982</v>
      </c>
      <c r="B35" s="4" t="s">
        <v>867</v>
      </c>
      <c r="C35" s="83" t="s">
        <v>846</v>
      </c>
      <c r="D35" s="26">
        <v>5</v>
      </c>
      <c r="E35" s="84">
        <v>203000</v>
      </c>
      <c r="F35" s="111"/>
      <c r="G35" s="111"/>
      <c r="H35" s="26">
        <v>5</v>
      </c>
      <c r="I35" s="6">
        <v>5075000</v>
      </c>
    </row>
    <row r="36" spans="1:9">
      <c r="A36" s="23">
        <v>5.5999999999999979</v>
      </c>
      <c r="B36" s="4" t="s">
        <v>868</v>
      </c>
      <c r="C36" s="83" t="s">
        <v>753</v>
      </c>
      <c r="D36" s="26">
        <v>1</v>
      </c>
      <c r="E36" s="84">
        <v>81000</v>
      </c>
      <c r="F36" s="111"/>
      <c r="G36" s="111"/>
      <c r="H36" s="26">
        <v>5</v>
      </c>
      <c r="I36" s="6">
        <v>405000</v>
      </c>
    </row>
    <row r="37" spans="1:9" ht="36">
      <c r="A37" s="23">
        <v>5.6999999999999975</v>
      </c>
      <c r="B37" s="4" t="s">
        <v>869</v>
      </c>
      <c r="C37" s="83" t="s">
        <v>847</v>
      </c>
      <c r="D37" s="26">
        <v>1</v>
      </c>
      <c r="E37" s="84">
        <v>100000</v>
      </c>
      <c r="F37" s="111"/>
      <c r="G37" s="111"/>
      <c r="H37" s="26">
        <v>5</v>
      </c>
      <c r="I37" s="6">
        <v>500000</v>
      </c>
    </row>
    <row r="38" spans="1:9" ht="60">
      <c r="A38" s="23">
        <v>5.7999999999999972</v>
      </c>
      <c r="B38" s="119" t="s">
        <v>870</v>
      </c>
      <c r="C38" s="83" t="s">
        <v>848</v>
      </c>
      <c r="D38" s="26">
        <v>0.7</v>
      </c>
      <c r="E38" s="84">
        <v>552517</v>
      </c>
      <c r="F38" s="111"/>
      <c r="G38" s="111"/>
      <c r="H38" s="26">
        <v>4</v>
      </c>
      <c r="I38" s="6">
        <v>1547047.5999999999</v>
      </c>
    </row>
    <row r="39" spans="1:9" ht="48">
      <c r="A39" s="23"/>
      <c r="B39" s="4"/>
      <c r="C39" s="24" t="s">
        <v>849</v>
      </c>
      <c r="D39" s="111"/>
      <c r="E39" s="111"/>
      <c r="F39" s="111"/>
      <c r="G39" s="111"/>
      <c r="H39" s="111"/>
      <c r="I39" s="6">
        <v>3032000</v>
      </c>
    </row>
    <row r="40" spans="1:9">
      <c r="A40" s="16">
        <v>6</v>
      </c>
      <c r="B40" s="600" t="s">
        <v>850</v>
      </c>
      <c r="C40" s="601"/>
      <c r="D40" s="601"/>
      <c r="E40" s="601"/>
      <c r="F40" s="601"/>
      <c r="G40" s="601"/>
      <c r="H40" s="593"/>
      <c r="I40" s="109">
        <v>2049750</v>
      </c>
    </row>
    <row r="41" spans="1:9">
      <c r="A41" s="23">
        <v>6.1</v>
      </c>
      <c r="B41" s="4"/>
      <c r="C41" s="24" t="s">
        <v>851</v>
      </c>
      <c r="D41" s="4">
        <v>1</v>
      </c>
      <c r="E41" s="27">
        <v>300000</v>
      </c>
      <c r="F41" s="111"/>
      <c r="G41" s="111"/>
      <c r="H41" s="26">
        <v>5</v>
      </c>
      <c r="I41" s="6">
        <v>1500000</v>
      </c>
    </row>
    <row r="42" spans="1:9" ht="24">
      <c r="A42" s="23">
        <v>6.1999999999999993</v>
      </c>
      <c r="B42" s="4"/>
      <c r="C42" s="24" t="s">
        <v>852</v>
      </c>
      <c r="D42" s="111"/>
      <c r="E42" s="111"/>
      <c r="F42" s="111"/>
      <c r="G42" s="111"/>
      <c r="H42" s="111"/>
      <c r="I42" s="6">
        <v>549750</v>
      </c>
    </row>
    <row r="43" spans="1:9">
      <c r="A43" s="23" t="s">
        <v>599</v>
      </c>
      <c r="B43" s="4"/>
      <c r="C43" s="83"/>
      <c r="D43" s="26"/>
      <c r="E43" s="27"/>
      <c r="F43" s="111"/>
      <c r="G43" s="111"/>
      <c r="H43" s="26"/>
      <c r="I43" s="6">
        <v>0</v>
      </c>
    </row>
    <row r="44" spans="1:9">
      <c r="A44" s="23" t="s">
        <v>599</v>
      </c>
      <c r="B44" s="4"/>
      <c r="C44" s="83"/>
      <c r="D44" s="26"/>
      <c r="E44" s="27"/>
      <c r="F44" s="111"/>
      <c r="G44" s="111"/>
      <c r="H44" s="26"/>
      <c r="I44" s="6">
        <v>0</v>
      </c>
    </row>
    <row r="45" spans="1:9">
      <c r="A45" s="594" t="s">
        <v>853</v>
      </c>
      <c r="B45" s="595"/>
      <c r="C45" s="595"/>
      <c r="D45" s="595"/>
      <c r="E45" s="595"/>
      <c r="F45" s="595"/>
      <c r="G45" s="595"/>
      <c r="H45" s="596"/>
      <c r="I45" s="117">
        <v>172781617</v>
      </c>
    </row>
    <row r="46" spans="1:9">
      <c r="A46" s="594" t="s">
        <v>854</v>
      </c>
      <c r="B46" s="595"/>
      <c r="C46" s="595"/>
      <c r="D46" s="595"/>
      <c r="E46" s="595"/>
      <c r="F46" s="595"/>
      <c r="G46" s="595"/>
      <c r="H46" s="118">
        <v>0.19</v>
      </c>
      <c r="I46" s="117">
        <v>32828507</v>
      </c>
    </row>
    <row r="47" spans="1:9">
      <c r="A47" s="594" t="s">
        <v>855</v>
      </c>
      <c r="B47" s="595"/>
      <c r="C47" s="595"/>
      <c r="D47" s="595"/>
      <c r="E47" s="595"/>
      <c r="F47" s="595"/>
      <c r="G47" s="595"/>
      <c r="H47" s="596"/>
      <c r="I47" s="117">
        <v>205610124</v>
      </c>
    </row>
    <row r="49" spans="1:9" ht="17.25" customHeight="1">
      <c r="A49" s="561" t="s">
        <v>871</v>
      </c>
      <c r="B49" s="561"/>
      <c r="C49" s="561"/>
      <c r="D49" s="561"/>
      <c r="E49" s="561"/>
      <c r="F49" s="561"/>
      <c r="G49" s="561"/>
      <c r="H49" s="561"/>
      <c r="I49" s="561"/>
    </row>
    <row r="50" spans="1:9" ht="8.25" customHeight="1">
      <c r="A50" s="1"/>
      <c r="B50" s="1"/>
      <c r="C50" s="1"/>
      <c r="D50" s="1"/>
      <c r="E50" s="1"/>
      <c r="F50" s="1"/>
      <c r="G50" s="2"/>
      <c r="H50" s="2"/>
      <c r="I50" s="3"/>
    </row>
    <row r="51" spans="1:9" ht="24">
      <c r="A51" s="80" t="s">
        <v>0</v>
      </c>
      <c r="B51" s="80" t="s">
        <v>736</v>
      </c>
      <c r="C51" s="80" t="s">
        <v>1</v>
      </c>
      <c r="D51" s="80" t="s">
        <v>600</v>
      </c>
      <c r="E51" s="107" t="s">
        <v>819</v>
      </c>
      <c r="F51" s="107" t="s">
        <v>820</v>
      </c>
      <c r="G51" s="107" t="s">
        <v>821</v>
      </c>
      <c r="H51" s="80" t="s">
        <v>737</v>
      </c>
      <c r="I51" s="108" t="s">
        <v>822</v>
      </c>
    </row>
    <row r="52" spans="1:9">
      <c r="A52" s="16" t="s">
        <v>602</v>
      </c>
      <c r="B52" s="594" t="s">
        <v>823</v>
      </c>
      <c r="C52" s="595"/>
      <c r="D52" s="595"/>
      <c r="E52" s="595"/>
      <c r="F52" s="595"/>
      <c r="G52" s="595"/>
      <c r="H52" s="596"/>
      <c r="I52" s="109">
        <v>140300310.125</v>
      </c>
    </row>
    <row r="53" spans="1:9">
      <c r="A53" s="10">
        <v>1</v>
      </c>
      <c r="B53" s="569" t="s">
        <v>824</v>
      </c>
      <c r="C53" s="572"/>
      <c r="D53" s="572"/>
      <c r="E53" s="572"/>
      <c r="F53" s="572"/>
      <c r="G53" s="572"/>
      <c r="H53" s="573"/>
      <c r="I53" s="109">
        <v>66322402.5</v>
      </c>
    </row>
    <row r="54" spans="1:9">
      <c r="A54" s="23">
        <v>1.1000000000000001</v>
      </c>
      <c r="B54" s="4" t="s">
        <v>858</v>
      </c>
      <c r="C54" s="83" t="s">
        <v>825</v>
      </c>
      <c r="D54" s="26">
        <v>1</v>
      </c>
      <c r="E54" s="5">
        <v>6087124</v>
      </c>
      <c r="F54" s="5">
        <v>3043562</v>
      </c>
      <c r="G54" s="110">
        <v>0.5</v>
      </c>
      <c r="H54" s="4">
        <v>5</v>
      </c>
      <c r="I54" s="6">
        <v>15217810</v>
      </c>
    </row>
    <row r="55" spans="1:9">
      <c r="A55" s="23">
        <v>1.2000000000000002</v>
      </c>
      <c r="B55" s="4" t="s">
        <v>859</v>
      </c>
      <c r="C55" s="83" t="s">
        <v>826</v>
      </c>
      <c r="D55" s="26">
        <v>1</v>
      </c>
      <c r="E55" s="5">
        <v>4179220</v>
      </c>
      <c r="F55" s="5">
        <v>2089610</v>
      </c>
      <c r="G55" s="110">
        <v>1</v>
      </c>
      <c r="H55" s="26">
        <v>5</v>
      </c>
      <c r="I55" s="6">
        <v>20896100</v>
      </c>
    </row>
    <row r="56" spans="1:9">
      <c r="A56" s="23">
        <v>1.3000000000000003</v>
      </c>
      <c r="B56" s="4" t="s">
        <v>860</v>
      </c>
      <c r="C56" s="83" t="s">
        <v>827</v>
      </c>
      <c r="D56" s="26">
        <v>1</v>
      </c>
      <c r="E56" s="5">
        <v>2089610</v>
      </c>
      <c r="F56" s="5">
        <v>1086597</v>
      </c>
      <c r="G56" s="110">
        <v>1</v>
      </c>
      <c r="H56" s="26">
        <v>5</v>
      </c>
      <c r="I56" s="6">
        <v>10448050</v>
      </c>
    </row>
    <row r="57" spans="1:9">
      <c r="A57" s="23">
        <v>1.4000000000000004</v>
      </c>
      <c r="B57" s="4" t="s">
        <v>861</v>
      </c>
      <c r="C57" s="83" t="s">
        <v>828</v>
      </c>
      <c r="D57" s="26">
        <v>1</v>
      </c>
      <c r="E57" s="5">
        <v>2816431</v>
      </c>
      <c r="F57" s="5">
        <v>1436380</v>
      </c>
      <c r="G57" s="110">
        <v>0.5</v>
      </c>
      <c r="H57" s="26">
        <v>5</v>
      </c>
      <c r="I57" s="6">
        <v>7041077.5</v>
      </c>
    </row>
    <row r="58" spans="1:9">
      <c r="A58" s="23">
        <v>1.5000000000000004</v>
      </c>
      <c r="B58" s="4" t="s">
        <v>862</v>
      </c>
      <c r="C58" s="83" t="s">
        <v>829</v>
      </c>
      <c r="D58" s="26">
        <v>1</v>
      </c>
      <c r="E58" s="5">
        <v>2543873</v>
      </c>
      <c r="F58" s="5">
        <v>1297375</v>
      </c>
      <c r="G58" s="110">
        <v>1</v>
      </c>
      <c r="H58" s="26">
        <v>5</v>
      </c>
      <c r="I58" s="6">
        <v>12719365</v>
      </c>
    </row>
    <row r="59" spans="1:9">
      <c r="A59" s="23" t="s">
        <v>599</v>
      </c>
      <c r="B59" s="4" t="s">
        <v>599</v>
      </c>
      <c r="C59" s="83"/>
      <c r="D59" s="26"/>
      <c r="E59" s="5" t="s">
        <v>599</v>
      </c>
      <c r="F59" s="5" t="s">
        <v>599</v>
      </c>
      <c r="G59" s="110"/>
      <c r="H59" s="26"/>
      <c r="I59" s="6" t="s">
        <v>599</v>
      </c>
    </row>
    <row r="60" spans="1:9">
      <c r="A60" s="23" t="s">
        <v>599</v>
      </c>
      <c r="B60" s="4" t="s">
        <v>599</v>
      </c>
      <c r="C60" s="83"/>
      <c r="D60" s="26"/>
      <c r="E60" s="5" t="s">
        <v>599</v>
      </c>
      <c r="F60" s="5" t="s">
        <v>599</v>
      </c>
      <c r="G60" s="110"/>
      <c r="H60" s="26"/>
      <c r="I60" s="6" t="s">
        <v>599</v>
      </c>
    </row>
    <row r="61" spans="1:9">
      <c r="A61" s="10">
        <v>2</v>
      </c>
      <c r="B61" s="613" t="s">
        <v>830</v>
      </c>
      <c r="C61" s="613"/>
      <c r="D61" s="613"/>
      <c r="E61" s="613"/>
      <c r="F61" s="613"/>
      <c r="G61" s="613"/>
      <c r="H61" s="613"/>
      <c r="I61" s="109">
        <v>4542630</v>
      </c>
    </row>
    <row r="62" spans="1:9">
      <c r="A62" s="23">
        <v>2.1</v>
      </c>
      <c r="B62" s="4" t="s">
        <v>863</v>
      </c>
      <c r="C62" s="83" t="s">
        <v>831</v>
      </c>
      <c r="D62" s="26">
        <v>1</v>
      </c>
      <c r="E62" s="5">
        <v>908526</v>
      </c>
      <c r="F62" s="5">
        <v>690480</v>
      </c>
      <c r="G62" s="110">
        <v>1</v>
      </c>
      <c r="H62" s="26">
        <v>5</v>
      </c>
      <c r="I62" s="6">
        <v>4542630</v>
      </c>
    </row>
    <row r="63" spans="1:9">
      <c r="A63" s="23" t="s">
        <v>599</v>
      </c>
      <c r="B63" s="4" t="s">
        <v>599</v>
      </c>
      <c r="C63" s="83"/>
      <c r="D63" s="26"/>
      <c r="E63" s="5" t="s">
        <v>599</v>
      </c>
      <c r="F63" s="5" t="s">
        <v>599</v>
      </c>
      <c r="G63" s="110"/>
      <c r="H63" s="26"/>
      <c r="I63" s="6" t="s">
        <v>599</v>
      </c>
    </row>
    <row r="64" spans="1:9">
      <c r="A64" s="23" t="s">
        <v>599</v>
      </c>
      <c r="B64" s="4" t="s">
        <v>599</v>
      </c>
      <c r="C64" s="83"/>
      <c r="D64" s="26"/>
      <c r="E64" s="5" t="s">
        <v>599</v>
      </c>
      <c r="F64" s="5" t="s">
        <v>599</v>
      </c>
      <c r="G64" s="110"/>
      <c r="H64" s="26"/>
      <c r="I64" s="6" t="s">
        <v>599</v>
      </c>
    </row>
    <row r="65" spans="1:9">
      <c r="A65" s="10">
        <v>3</v>
      </c>
      <c r="B65" s="569" t="s">
        <v>832</v>
      </c>
      <c r="C65" s="572"/>
      <c r="D65" s="572"/>
      <c r="E65" s="572"/>
      <c r="F65" s="572"/>
      <c r="G65" s="572"/>
      <c r="H65" s="572"/>
      <c r="I65" s="573"/>
    </row>
    <row r="66" spans="1:9">
      <c r="A66" s="23">
        <v>3.1</v>
      </c>
      <c r="B66" s="4"/>
      <c r="C66" s="88" t="s">
        <v>833</v>
      </c>
      <c r="D66" s="111"/>
      <c r="E66" s="111"/>
      <c r="F66" s="111"/>
      <c r="G66" s="112"/>
      <c r="H66" s="112"/>
      <c r="I66" s="8">
        <v>70865032.5</v>
      </c>
    </row>
    <row r="67" spans="1:9">
      <c r="A67" s="23">
        <v>3.2</v>
      </c>
      <c r="B67" s="4"/>
      <c r="C67" s="88" t="s">
        <v>834</v>
      </c>
      <c r="D67" s="111"/>
      <c r="E67" s="111"/>
      <c r="F67" s="111"/>
      <c r="G67" s="112"/>
      <c r="H67" s="112"/>
      <c r="I67" s="113">
        <v>1.85</v>
      </c>
    </row>
    <row r="68" spans="1:9">
      <c r="A68" s="23">
        <v>3.3000000000000003</v>
      </c>
      <c r="B68" s="4"/>
      <c r="C68" s="88" t="s">
        <v>835</v>
      </c>
      <c r="D68" s="111"/>
      <c r="E68" s="111"/>
      <c r="F68" s="111"/>
      <c r="G68" s="112"/>
      <c r="H68" s="112"/>
      <c r="I68" s="8">
        <v>131100310.125</v>
      </c>
    </row>
    <row r="69" spans="1:9">
      <c r="A69" s="10">
        <v>4</v>
      </c>
      <c r="B69" s="613" t="s">
        <v>836</v>
      </c>
      <c r="C69" s="614"/>
      <c r="D69" s="614"/>
      <c r="E69" s="614"/>
      <c r="F69" s="614"/>
      <c r="G69" s="614"/>
      <c r="H69" s="614"/>
      <c r="I69" s="114">
        <v>9200000</v>
      </c>
    </row>
    <row r="70" spans="1:9" ht="204">
      <c r="A70" s="23">
        <v>4.0999999999999996</v>
      </c>
      <c r="B70" s="4"/>
      <c r="C70" s="24" t="s">
        <v>864</v>
      </c>
      <c r="D70" s="26">
        <v>1</v>
      </c>
      <c r="E70" s="27">
        <v>400000</v>
      </c>
      <c r="F70" s="112"/>
      <c r="G70" s="112"/>
      <c r="H70" s="26">
        <v>5</v>
      </c>
      <c r="I70" s="6">
        <v>2000000</v>
      </c>
    </row>
    <row r="71" spans="1:9" ht="24">
      <c r="A71" s="23">
        <v>4.1999999999999993</v>
      </c>
      <c r="B71" s="4"/>
      <c r="C71" s="24" t="s">
        <v>837</v>
      </c>
      <c r="D71" s="26">
        <v>2</v>
      </c>
      <c r="E71" s="27">
        <v>720000</v>
      </c>
      <c r="F71" s="112"/>
      <c r="G71" s="112"/>
      <c r="H71" s="26">
        <v>5</v>
      </c>
      <c r="I71" s="6">
        <v>7200000</v>
      </c>
    </row>
    <row r="72" spans="1:9">
      <c r="A72" s="23" t="s">
        <v>599</v>
      </c>
      <c r="B72" s="4"/>
      <c r="C72" s="83"/>
      <c r="D72" s="26"/>
      <c r="E72" s="27"/>
      <c r="F72" s="112"/>
      <c r="G72" s="112"/>
      <c r="H72" s="26"/>
      <c r="I72" s="6" t="s">
        <v>599</v>
      </c>
    </row>
    <row r="73" spans="1:9">
      <c r="A73" s="23" t="s">
        <v>599</v>
      </c>
      <c r="B73" s="4"/>
      <c r="C73" s="83"/>
      <c r="D73" s="26"/>
      <c r="E73" s="27"/>
      <c r="F73" s="112"/>
      <c r="G73" s="112"/>
      <c r="H73" s="26"/>
      <c r="I73" s="6" t="s">
        <v>599</v>
      </c>
    </row>
    <row r="74" spans="1:9">
      <c r="A74" s="115"/>
      <c r="B74" s="591" t="s">
        <v>838</v>
      </c>
      <c r="C74" s="592"/>
      <c r="D74" s="592"/>
      <c r="E74" s="592"/>
      <c r="F74" s="592"/>
      <c r="G74" s="592"/>
      <c r="H74" s="593"/>
      <c r="I74" s="116">
        <v>140300310.125</v>
      </c>
    </row>
    <row r="75" spans="1:9">
      <c r="A75" s="16" t="s">
        <v>839</v>
      </c>
      <c r="B75" s="594" t="s">
        <v>840</v>
      </c>
      <c r="C75" s="595"/>
      <c r="D75" s="595"/>
      <c r="E75" s="595"/>
      <c r="F75" s="595"/>
      <c r="G75" s="595"/>
      <c r="H75" s="596"/>
      <c r="I75" s="109">
        <v>28810520.800000001</v>
      </c>
    </row>
    <row r="76" spans="1:9">
      <c r="A76" s="16">
        <v>5</v>
      </c>
      <c r="B76" s="600" t="s">
        <v>841</v>
      </c>
      <c r="C76" s="601"/>
      <c r="D76" s="601"/>
      <c r="E76" s="601"/>
      <c r="F76" s="601"/>
      <c r="G76" s="601"/>
      <c r="H76" s="593"/>
      <c r="I76" s="109">
        <v>26810520.800000001</v>
      </c>
    </row>
    <row r="77" spans="1:9" ht="36">
      <c r="A77" s="23">
        <v>5.0999999999999996</v>
      </c>
      <c r="B77" s="4" t="s">
        <v>865</v>
      </c>
      <c r="C77" s="83" t="s">
        <v>842</v>
      </c>
      <c r="D77" s="26">
        <v>1</v>
      </c>
      <c r="E77" s="84">
        <v>200000</v>
      </c>
      <c r="F77" s="111"/>
      <c r="G77" s="111"/>
      <c r="H77" s="26">
        <v>5</v>
      </c>
      <c r="I77" s="6">
        <v>1000000</v>
      </c>
    </row>
    <row r="78" spans="1:9" ht="24">
      <c r="A78" s="23">
        <v>5.1999999999999993</v>
      </c>
      <c r="B78" s="4" t="s">
        <v>866</v>
      </c>
      <c r="C78" s="83" t="s">
        <v>843</v>
      </c>
      <c r="D78" s="26">
        <v>1</v>
      </c>
      <c r="E78" s="84">
        <v>2000000</v>
      </c>
      <c r="F78" s="111"/>
      <c r="G78" s="111"/>
      <c r="H78" s="26">
        <v>5</v>
      </c>
      <c r="I78" s="6">
        <v>10000000</v>
      </c>
    </row>
    <row r="79" spans="1:9">
      <c r="A79" s="23">
        <v>5.2999999999999989</v>
      </c>
      <c r="B79" s="4"/>
      <c r="C79" s="88" t="s">
        <v>844</v>
      </c>
      <c r="D79" s="4">
        <v>1</v>
      </c>
      <c r="E79" s="27">
        <v>500000</v>
      </c>
      <c r="F79" s="111"/>
      <c r="G79" s="111"/>
      <c r="H79" s="26">
        <v>5</v>
      </c>
      <c r="I79" s="6">
        <v>2500000</v>
      </c>
    </row>
    <row r="80" spans="1:9">
      <c r="A80" s="23" t="s">
        <v>599</v>
      </c>
      <c r="B80" s="4" t="s">
        <v>599</v>
      </c>
      <c r="C80" s="83"/>
      <c r="D80" s="26">
        <v>1</v>
      </c>
      <c r="E80" s="84" t="s">
        <v>599</v>
      </c>
      <c r="F80" s="111"/>
      <c r="G80" s="111"/>
      <c r="H80" s="26"/>
      <c r="I80" s="6" t="s">
        <v>599</v>
      </c>
    </row>
    <row r="81" spans="1:9" ht="72">
      <c r="A81" s="23" t="e">
        <v>#VALUE!</v>
      </c>
      <c r="B81" s="4" t="s">
        <v>867</v>
      </c>
      <c r="C81" s="83" t="s">
        <v>846</v>
      </c>
      <c r="D81" s="26">
        <v>5</v>
      </c>
      <c r="E81" s="84">
        <v>203000</v>
      </c>
      <c r="F81" s="111"/>
      <c r="G81" s="111"/>
      <c r="H81" s="26">
        <v>5</v>
      </c>
      <c r="I81" s="6">
        <v>5075000</v>
      </c>
    </row>
    <row r="82" spans="1:9">
      <c r="A82" s="23" t="e">
        <v>#VALUE!</v>
      </c>
      <c r="B82" s="4" t="s">
        <v>868</v>
      </c>
      <c r="C82" s="83" t="s">
        <v>753</v>
      </c>
      <c r="D82" s="26">
        <v>1</v>
      </c>
      <c r="E82" s="84">
        <v>81000</v>
      </c>
      <c r="F82" s="111"/>
      <c r="G82" s="111"/>
      <c r="H82" s="26">
        <v>5</v>
      </c>
      <c r="I82" s="6">
        <v>405000</v>
      </c>
    </row>
    <row r="83" spans="1:9" ht="36">
      <c r="A83" s="23" t="e">
        <v>#VALUE!</v>
      </c>
      <c r="B83" s="4" t="s">
        <v>869</v>
      </c>
      <c r="C83" s="83" t="s">
        <v>847</v>
      </c>
      <c r="D83" s="26">
        <v>0</v>
      </c>
      <c r="E83" s="84">
        <v>100000</v>
      </c>
      <c r="F83" s="111"/>
      <c r="G83" s="111"/>
      <c r="H83" s="26">
        <v>5</v>
      </c>
      <c r="I83" s="6">
        <v>0</v>
      </c>
    </row>
    <row r="84" spans="1:9" ht="60">
      <c r="A84" s="23" t="e">
        <v>#VALUE!</v>
      </c>
      <c r="B84" s="119" t="s">
        <v>870</v>
      </c>
      <c r="C84" s="83" t="s">
        <v>848</v>
      </c>
      <c r="D84" s="26">
        <v>0.7</v>
      </c>
      <c r="E84" s="84">
        <v>603936</v>
      </c>
      <c r="F84" s="111"/>
      <c r="G84" s="111"/>
      <c r="H84" s="26">
        <v>4</v>
      </c>
      <c r="I84" s="6">
        <v>1691020.7999999998</v>
      </c>
    </row>
    <row r="85" spans="1:9" ht="48">
      <c r="A85" s="23"/>
      <c r="B85" s="4"/>
      <c r="C85" s="24" t="s">
        <v>849</v>
      </c>
      <c r="D85" s="111"/>
      <c r="E85" s="111"/>
      <c r="F85" s="111"/>
      <c r="G85" s="111"/>
      <c r="H85" s="111"/>
      <c r="I85" s="6">
        <v>6139500</v>
      </c>
    </row>
    <row r="86" spans="1:9">
      <c r="A86" s="16">
        <v>6</v>
      </c>
      <c r="B86" s="600" t="s">
        <v>850</v>
      </c>
      <c r="C86" s="601"/>
      <c r="D86" s="601"/>
      <c r="E86" s="601"/>
      <c r="F86" s="601"/>
      <c r="G86" s="601"/>
      <c r="H86" s="593"/>
      <c r="I86" s="109">
        <v>2000000</v>
      </c>
    </row>
    <row r="87" spans="1:9">
      <c r="A87" s="23">
        <v>6.1</v>
      </c>
      <c r="B87" s="4"/>
      <c r="C87" s="24" t="s">
        <v>851</v>
      </c>
      <c r="D87" s="4">
        <v>1</v>
      </c>
      <c r="E87" s="27">
        <v>400000</v>
      </c>
      <c r="F87" s="111"/>
      <c r="G87" s="111"/>
      <c r="H87" s="26">
        <v>5</v>
      </c>
      <c r="I87" s="6">
        <v>2000000</v>
      </c>
    </row>
    <row r="88" spans="1:9" ht="24">
      <c r="A88" s="23">
        <v>6.1999999999999993</v>
      </c>
      <c r="B88" s="4"/>
      <c r="C88" s="24" t="s">
        <v>852</v>
      </c>
      <c r="D88" s="111"/>
      <c r="E88" s="111"/>
      <c r="F88" s="111"/>
      <c r="G88" s="111"/>
      <c r="H88" s="111"/>
      <c r="I88" s="6">
        <v>0</v>
      </c>
    </row>
    <row r="89" spans="1:9">
      <c r="A89" s="23" t="s">
        <v>599</v>
      </c>
      <c r="B89" s="4"/>
      <c r="C89" s="83"/>
      <c r="D89" s="26"/>
      <c r="E89" s="27"/>
      <c r="F89" s="111"/>
      <c r="G89" s="111"/>
      <c r="H89" s="26"/>
      <c r="I89" s="6">
        <v>0</v>
      </c>
    </row>
    <row r="90" spans="1:9">
      <c r="A90" s="23" t="s">
        <v>599</v>
      </c>
      <c r="B90" s="4"/>
      <c r="C90" s="83"/>
      <c r="D90" s="26"/>
      <c r="E90" s="27"/>
      <c r="F90" s="111"/>
      <c r="G90" s="111"/>
      <c r="H90" s="26"/>
      <c r="I90" s="6">
        <v>0</v>
      </c>
    </row>
    <row r="91" spans="1:9">
      <c r="A91" s="594" t="s">
        <v>853</v>
      </c>
      <c r="B91" s="595"/>
      <c r="C91" s="595"/>
      <c r="D91" s="595"/>
      <c r="E91" s="595"/>
      <c r="F91" s="595"/>
      <c r="G91" s="595"/>
      <c r="H91" s="596"/>
      <c r="I91" s="117">
        <v>169110831</v>
      </c>
    </row>
    <row r="92" spans="1:9">
      <c r="A92" s="594" t="s">
        <v>854</v>
      </c>
      <c r="B92" s="595"/>
      <c r="C92" s="595"/>
      <c r="D92" s="595"/>
      <c r="E92" s="595"/>
      <c r="F92" s="595"/>
      <c r="G92" s="595"/>
      <c r="H92" s="118">
        <v>0.19</v>
      </c>
      <c r="I92" s="117">
        <v>32131058</v>
      </c>
    </row>
    <row r="93" spans="1:9">
      <c r="A93" s="594" t="s">
        <v>855</v>
      </c>
      <c r="B93" s="595"/>
      <c r="C93" s="595"/>
      <c r="D93" s="595"/>
      <c r="E93" s="595"/>
      <c r="F93" s="595"/>
      <c r="G93" s="595"/>
      <c r="H93" s="596"/>
      <c r="I93" s="117">
        <v>201241889</v>
      </c>
    </row>
    <row r="95" spans="1:9" ht="17.25" customHeight="1">
      <c r="A95" s="561" t="s">
        <v>871</v>
      </c>
      <c r="B95" s="561"/>
      <c r="C95" s="561"/>
      <c r="D95" s="561"/>
      <c r="E95" s="561"/>
      <c r="F95" s="561"/>
      <c r="G95" s="561"/>
      <c r="H95" s="561"/>
      <c r="I95" s="135"/>
    </row>
    <row r="96" spans="1:9" ht="8.25" customHeight="1">
      <c r="A96" s="1"/>
      <c r="B96" s="1"/>
      <c r="C96" s="1"/>
      <c r="D96" s="1"/>
      <c r="E96" s="1"/>
      <c r="F96" s="1"/>
      <c r="G96" s="2"/>
      <c r="H96" s="2"/>
      <c r="I96" s="3"/>
    </row>
    <row r="97" spans="1:10" s="50" customFormat="1" ht="36">
      <c r="A97" s="122" t="s">
        <v>872</v>
      </c>
      <c r="B97" s="123" t="s">
        <v>873</v>
      </c>
      <c r="C97" s="123" t="s">
        <v>3</v>
      </c>
      <c r="D97" s="123" t="s">
        <v>834</v>
      </c>
      <c r="E97" s="123" t="s">
        <v>874</v>
      </c>
      <c r="F97" s="123" t="s">
        <v>875</v>
      </c>
      <c r="G97" s="123" t="s">
        <v>876</v>
      </c>
      <c r="H97" s="124" t="s">
        <v>877</v>
      </c>
    </row>
    <row r="98" spans="1:10" s="50" customFormat="1" ht="12">
      <c r="A98" s="602"/>
      <c r="B98" s="603"/>
      <c r="C98" s="603"/>
      <c r="D98" s="603"/>
      <c r="E98" s="603"/>
      <c r="F98" s="603"/>
      <c r="G98" s="603"/>
      <c r="H98" s="604"/>
    </row>
    <row r="99" spans="1:10" s="50" customFormat="1" ht="12">
      <c r="A99" s="605" t="s">
        <v>878</v>
      </c>
      <c r="B99" s="606"/>
      <c r="C99" s="606"/>
      <c r="D99" s="606"/>
      <c r="E99" s="606"/>
      <c r="F99" s="606"/>
      <c r="G99" s="606"/>
      <c r="H99" s="607"/>
    </row>
    <row r="100" spans="1:10" s="50" customFormat="1" ht="24">
      <c r="A100" s="125" t="s">
        <v>879</v>
      </c>
      <c r="B100" s="126">
        <v>6087124</v>
      </c>
      <c r="C100" s="127">
        <v>1</v>
      </c>
      <c r="D100" s="128">
        <v>1.94</v>
      </c>
      <c r="E100" s="129">
        <v>0.3</v>
      </c>
      <c r="F100" s="130">
        <v>3542706.1679999996</v>
      </c>
      <c r="G100" s="129">
        <v>12</v>
      </c>
      <c r="H100" s="131">
        <v>42512474.015999995</v>
      </c>
    </row>
    <row r="101" spans="1:10" s="50" customFormat="1" ht="24">
      <c r="A101" s="125" t="s">
        <v>880</v>
      </c>
      <c r="B101" s="126">
        <v>4179220</v>
      </c>
      <c r="C101" s="127">
        <v>1</v>
      </c>
      <c r="D101" s="128">
        <v>1.94</v>
      </c>
      <c r="E101" s="129">
        <v>1</v>
      </c>
      <c r="F101" s="130">
        <v>8107686.7999999998</v>
      </c>
      <c r="G101" s="129">
        <v>12</v>
      </c>
      <c r="H101" s="131">
        <v>97292241.599999994</v>
      </c>
    </row>
    <row r="102" spans="1:10" s="50" customFormat="1" ht="12">
      <c r="A102" s="132" t="s">
        <v>881</v>
      </c>
      <c r="B102" s="133">
        <v>2089610</v>
      </c>
      <c r="C102" s="127">
        <v>1</v>
      </c>
      <c r="D102" s="128">
        <v>1.94</v>
      </c>
      <c r="E102" s="129">
        <v>1</v>
      </c>
      <c r="F102" s="130">
        <v>4053843.4</v>
      </c>
      <c r="G102" s="129">
        <v>12</v>
      </c>
      <c r="H102" s="131">
        <v>48646120.799999997</v>
      </c>
    </row>
    <row r="103" spans="1:10" s="50" customFormat="1" ht="12">
      <c r="A103" s="608" t="s">
        <v>882</v>
      </c>
      <c r="B103" s="609"/>
      <c r="C103" s="609"/>
      <c r="D103" s="609"/>
      <c r="E103" s="609"/>
      <c r="F103" s="609"/>
      <c r="G103" s="609"/>
      <c r="H103" s="134">
        <v>188450836.41600001</v>
      </c>
    </row>
    <row r="104" spans="1:10" s="50" customFormat="1" ht="12">
      <c r="A104" s="610"/>
      <c r="B104" s="611"/>
      <c r="C104" s="611"/>
      <c r="D104" s="611"/>
      <c r="E104" s="611"/>
      <c r="F104" s="611"/>
      <c r="G104" s="611"/>
      <c r="H104" s="612"/>
    </row>
    <row r="105" spans="1:10" s="50" customFormat="1" ht="12">
      <c r="A105" s="605" t="s">
        <v>883</v>
      </c>
      <c r="B105" s="606"/>
      <c r="C105" s="606"/>
      <c r="D105" s="606"/>
      <c r="E105" s="606"/>
      <c r="F105" s="606"/>
      <c r="G105" s="606"/>
      <c r="H105" s="607"/>
    </row>
    <row r="106" spans="1:10" s="50" customFormat="1" ht="12">
      <c r="A106" s="125" t="s">
        <v>884</v>
      </c>
      <c r="B106" s="130">
        <v>4200000</v>
      </c>
      <c r="C106" s="127">
        <v>1</v>
      </c>
      <c r="D106" s="128">
        <v>1.94</v>
      </c>
      <c r="E106" s="129">
        <v>0.1</v>
      </c>
      <c r="F106" s="130">
        <v>814800</v>
      </c>
      <c r="G106" s="129">
        <v>12</v>
      </c>
      <c r="H106" s="131">
        <v>9777600</v>
      </c>
      <c r="J106" s="137"/>
    </row>
    <row r="107" spans="1:10" s="50" customFormat="1" ht="12">
      <c r="A107" s="125" t="s">
        <v>885</v>
      </c>
      <c r="B107" s="130">
        <v>908526</v>
      </c>
      <c r="C107" s="127">
        <v>1</v>
      </c>
      <c r="D107" s="128">
        <v>1.94</v>
      </c>
      <c r="E107" s="129">
        <v>0.1</v>
      </c>
      <c r="F107" s="130">
        <v>176254.04399999999</v>
      </c>
      <c r="G107" s="129">
        <v>12</v>
      </c>
      <c r="H107" s="131">
        <v>2115048.5279999999</v>
      </c>
    </row>
    <row r="108" spans="1:10" s="50" customFormat="1" ht="12">
      <c r="A108" s="608" t="s">
        <v>882</v>
      </c>
      <c r="B108" s="609"/>
      <c r="C108" s="609"/>
      <c r="D108" s="609"/>
      <c r="E108" s="609"/>
      <c r="F108" s="609"/>
      <c r="G108" s="609"/>
      <c r="H108" s="134">
        <v>11892648.528000001</v>
      </c>
    </row>
    <row r="109" spans="1:10" ht="15.6">
      <c r="A109" s="597"/>
      <c r="B109" s="598"/>
      <c r="C109" s="598"/>
      <c r="D109" s="598"/>
      <c r="E109" s="598"/>
      <c r="F109" s="598"/>
      <c r="G109" s="598"/>
      <c r="H109" s="599"/>
    </row>
    <row r="110" spans="1:10" ht="15.6">
      <c r="A110" s="597"/>
      <c r="B110" s="598"/>
      <c r="C110" s="598"/>
      <c r="D110" s="598"/>
      <c r="E110" s="598"/>
      <c r="F110" s="598"/>
      <c r="G110" s="598"/>
      <c r="H110" s="599"/>
    </row>
    <row r="111" spans="1:10" ht="15.6">
      <c r="A111" s="584"/>
      <c r="B111" s="585"/>
      <c r="C111" s="585"/>
      <c r="D111" s="585"/>
      <c r="E111" s="585"/>
      <c r="F111" s="585"/>
      <c r="G111" s="585"/>
      <c r="H111" s="586"/>
    </row>
    <row r="112" spans="1:10" ht="15.6">
      <c r="A112" s="584"/>
      <c r="B112" s="585"/>
      <c r="C112" s="585"/>
      <c r="D112" s="589" t="s">
        <v>886</v>
      </c>
      <c r="E112" s="589"/>
      <c r="F112" s="589"/>
      <c r="G112" s="589"/>
      <c r="H112" s="120">
        <v>200343484.94400001</v>
      </c>
    </row>
    <row r="113" spans="1:8" ht="15.6">
      <c r="A113" s="584"/>
      <c r="B113" s="585"/>
      <c r="C113" s="585"/>
      <c r="D113" s="589" t="s">
        <v>887</v>
      </c>
      <c r="E113" s="589"/>
      <c r="F113" s="589"/>
      <c r="G113" s="589"/>
      <c r="H113" s="120">
        <v>38065262</v>
      </c>
    </row>
    <row r="114" spans="1:8" ht="16.2" thickBot="1">
      <c r="A114" s="587"/>
      <c r="B114" s="588"/>
      <c r="C114" s="588"/>
      <c r="D114" s="590" t="s">
        <v>888</v>
      </c>
      <c r="E114" s="590"/>
      <c r="F114" s="590"/>
      <c r="G114" s="590"/>
      <c r="H114" s="121">
        <v>238408746.94400001</v>
      </c>
    </row>
    <row r="116" spans="1:8" ht="15" customHeight="1">
      <c r="A116" s="583" t="s">
        <v>818</v>
      </c>
      <c r="B116" s="583"/>
      <c r="C116" s="583"/>
      <c r="D116" s="583"/>
      <c r="E116" s="583"/>
      <c r="F116" s="583"/>
      <c r="G116" s="583"/>
      <c r="H116" s="136">
        <f>+H114+I93+I47</f>
        <v>645260759.94400001</v>
      </c>
    </row>
  </sheetData>
  <protectedRanges>
    <protectedRange sqref="C8:D14 G8:G14 H9:H14 C16:D18 G16:H18 C26:C27 D24:E27 H24:H27 C31:D32 E33 C34:D38 H31:H38 E41 H41 C43:E44 H43:H44" name="Editables"/>
    <protectedRange sqref="C54:D60 G54:G60 H55:H60 C62:D64 G62:H64 C72:C73 D70:E73 H70:H73 C77:D78 E79 C80:D84 H77:H84 E87 H87 C89:E90 H89:H90" name="Editables_1"/>
  </protectedRanges>
  <mergeCells count="42">
    <mergeCell ref="A1:I1"/>
    <mergeCell ref="A49:I49"/>
    <mergeCell ref="B52:H52"/>
    <mergeCell ref="B53:H53"/>
    <mergeCell ref="B28:H28"/>
    <mergeCell ref="B29:H29"/>
    <mergeCell ref="B30:H30"/>
    <mergeCell ref="B40:H40"/>
    <mergeCell ref="A45:H45"/>
    <mergeCell ref="A46:G46"/>
    <mergeCell ref="A3:I3"/>
    <mergeCell ref="B6:H6"/>
    <mergeCell ref="B7:H7"/>
    <mergeCell ref="B15:H15"/>
    <mergeCell ref="B61:H61"/>
    <mergeCell ref="B65:I65"/>
    <mergeCell ref="B69:H69"/>
    <mergeCell ref="B19:I19"/>
    <mergeCell ref="B23:H23"/>
    <mergeCell ref="A47:H47"/>
    <mergeCell ref="B74:H74"/>
    <mergeCell ref="B75:H75"/>
    <mergeCell ref="A109:H109"/>
    <mergeCell ref="A110:H110"/>
    <mergeCell ref="B86:H86"/>
    <mergeCell ref="A91:H91"/>
    <mergeCell ref="A92:G92"/>
    <mergeCell ref="A93:H93"/>
    <mergeCell ref="A98:H98"/>
    <mergeCell ref="A99:H99"/>
    <mergeCell ref="A95:H95"/>
    <mergeCell ref="A103:G103"/>
    <mergeCell ref="A104:H104"/>
    <mergeCell ref="A105:H105"/>
    <mergeCell ref="A108:G108"/>
    <mergeCell ref="B76:H76"/>
    <mergeCell ref="A116:G116"/>
    <mergeCell ref="A111:H111"/>
    <mergeCell ref="A112:C114"/>
    <mergeCell ref="D112:G112"/>
    <mergeCell ref="D113:G113"/>
    <mergeCell ref="D114:G114"/>
  </mergeCells>
  <dataValidations count="2">
    <dataValidation type="list" allowBlank="1" showInputMessage="1" showErrorMessage="1" sqref="B24:B27 B70:B73" xr:uid="{00000000-0002-0000-0700-000000000000}">
      <formula1>CÓDIGOS_MANO_DE_OBRA</formula1>
    </dataValidation>
    <dataValidation type="list" allowBlank="1" showInputMessage="1" showErrorMessage="1" sqref="B41:B44 B87:B90" xr:uid="{00000000-0002-0000-0700-000001000000}">
      <formula1>CÓDIGOS_SERVICIOS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2000000}">
          <x14:formula1>
            <xm:f>'C:\D:\Desktop\PLANEACIÓN ERICA\PARQUE\PRESUPUESTOS\[Plantilla_Estructuración_Presupuestos_Municipios-Regalias Reg_v1.9.5_ANGE_PQ_SIF_De_nov (1)   DEFINITIVO Y APROBADO CON AVAL DE GOB (1).xlsx]INSUMOS GENERALES'!#REF!</xm:f>
          </x14:formula1>
          <xm:sqref>C31:C32 C34:C37</xm:sqref>
        </x14:dataValidation>
        <x14:dataValidation type="list" allowBlank="1" showInputMessage="1" showErrorMessage="1" xr:uid="{00000000-0002-0000-0700-000003000000}">
          <x14:formula1>
            <xm:f>'C:\D:\Desktop\PLANEACIÓN ERICA\PARQUE\PRESUPUESTOS\[Plantilla_Estructuración_Presupuestos_Municipios-Regalias Reg_v1.9.5_ANGE_PQ_SIF_De_nov (1)   DEFINITIVO Y APROBADO CON AVAL DE GOB (1).xlsx]INSUMOS SERVICIOS'!#REF!</xm:f>
          </x14:formula1>
          <xm:sqref>C38</xm:sqref>
        </x14:dataValidation>
        <x14:dataValidation type="list" allowBlank="1" showInputMessage="1" showErrorMessage="1" xr:uid="{00000000-0002-0000-0700-000004000000}">
          <x14:formula1>
            <xm:f>'C:\D:\Desktop\PLANEACIÓN ERICA\PARQUE\PRESUPUESTOS\[Plantilla_Estructuración_Presupuestos_Municipios-Regalias Reg_v1.9.5_ANGE_PQ_SIF_De_nov (1)   DEFINITIVO Y APROBADO CON AVAL DE GOB (1).xlsx]INSUMOS MANO DE OBRA'!#REF!</xm:f>
          </x14:formula1>
          <xm:sqref>C8:C14 C16:C18</xm:sqref>
        </x14:dataValidation>
        <x14:dataValidation type="list" allowBlank="1" showInputMessage="1" showErrorMessage="1" xr:uid="{00000000-0002-0000-0700-000005000000}">
          <x14:formula1>
            <xm:f>'D:\Desktop\PLANEACIÓN ERICA\PARQUE\PRESUPUESTOS\[Plantilla__v1.9.5_Tarso F.xlsx]INSUMOS GENERALES'!#REF!</xm:f>
          </x14:formula1>
          <xm:sqref>C77:C78 C80:C83</xm:sqref>
        </x14:dataValidation>
        <x14:dataValidation type="list" allowBlank="1" showInputMessage="1" showErrorMessage="1" xr:uid="{00000000-0002-0000-0700-000006000000}">
          <x14:formula1>
            <xm:f>'D:\Desktop\PLANEACIÓN ERICA\PARQUE\PRESUPUESTOS\[Plantilla__v1.9.5_Tarso F.xlsx]INSUMOS SERVICIOS'!#REF!</xm:f>
          </x14:formula1>
          <xm:sqref>C84</xm:sqref>
        </x14:dataValidation>
        <x14:dataValidation type="list" allowBlank="1" showInputMessage="1" showErrorMessage="1" xr:uid="{00000000-0002-0000-0700-000007000000}">
          <x14:formula1>
            <xm:f>'D:\Desktop\PLANEACIÓN ERICA\PARQUE\PRESUPUESTOS\[Plantilla__v1.9.5_Tarso F.xlsx]INSUMOS MANO DE OBRA'!#REF!</xm:f>
          </x14:formula1>
          <xm:sqref>C54:C60 C62:C64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Balance adicion 1 UT parques</vt:lpstr>
      <vt:lpstr>RESUMEN</vt:lpstr>
      <vt:lpstr>sop insumo TARSO</vt:lpstr>
      <vt:lpstr>sop insumo VALPARAISO</vt:lpstr>
      <vt:lpstr>sop insumo ANGELOPOLIS</vt:lpstr>
      <vt:lpstr>PMA CONSOLIDADO</vt:lpstr>
      <vt:lpstr>PMT CONSOLIDADO</vt:lpstr>
      <vt:lpstr>PAPSO CONSOLIDADO</vt:lpstr>
      <vt:lpstr>INTERVENTORIA CONSOLIDADO</vt:lpstr>
      <vt:lpstr>'Balance adicion 1 UT parques'!Área_de_impresión</vt:lpstr>
      <vt:lpstr>'sop insumo ANGELOPOLIS'!Área_de_impresión</vt:lpstr>
      <vt:lpstr>'sop insumo TARSO'!Área_de_impresión</vt:lpstr>
      <vt:lpstr>'sop insumo VALPARAISO'!Área_de_impresión</vt:lpstr>
      <vt:lpstr>'Balance adicion 1 UT parques'!Títulos_a_imprimir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2023-08-10T18:30:33Z</dcterms:modified>
</cp:coreProperties>
</file>